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 firstSheet="1" activeTab="1"/>
  </bookViews>
  <sheets>
    <sheet name="Прил.№2" sheetId="4" state="hidden" r:id="rId1"/>
    <sheet name="Прил №1 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1Excel_BuiltIn_Print_Area_2_1" localSheetId="1">#REF!</definedName>
    <definedName name="____1Excel_BuiltIn_Print_Area_2_1">#REF!</definedName>
    <definedName name="___1Excel_BuiltIn_Print_Area_2_1" localSheetId="1">#REF!</definedName>
    <definedName name="___1Excel_BuiltIn_Print_Area_2_1">#REF!</definedName>
    <definedName name="__1Excel_BuiltIn_Print_Area_2_1" localSheetId="1">#REF!</definedName>
    <definedName name="__1Excel_BuiltIn_Print_Area_2_1">#REF!</definedName>
    <definedName name="__3Excel_BuiltIn_Print_Area_2_1" localSheetId="1">#REF!</definedName>
    <definedName name="__3Excel_BuiltIn_Print_Area_2_1">#REF!</definedName>
    <definedName name="_1Excel_BuiltIn_Print_Area_2_1" localSheetId="1">#REF!</definedName>
    <definedName name="_1Excel_BuiltIn_Print_Area_2_1">#REF!</definedName>
    <definedName name="_2Excel_BuiltIn_Print_Area_2_1" localSheetId="1">#REF!</definedName>
    <definedName name="_2Excel_BuiltIn_Print_Area_2_1">#REF!</definedName>
    <definedName name="_3Excel_BuiltIn_Print_Area_2_1" localSheetId="1">#REF!</definedName>
    <definedName name="_3Excel_BuiltIn_Print_Area_2_1">#REF!</definedName>
    <definedName name="_Toc106089974" localSheetId="1">#REF!</definedName>
    <definedName name="_Toc106089974">#REF!</definedName>
    <definedName name="_xlnm._FilterDatabase" localSheetId="1" hidden="1">'Прил №1 '!$A$13:$H$30</definedName>
    <definedName name="aefn" localSheetId="1">#REF!</definedName>
    <definedName name="aefn">#REF!</definedName>
    <definedName name="aspirin" localSheetId="1" hidden="1">'[1]июнь ТО-45'!#REF!</definedName>
    <definedName name="aspirin" hidden="1">'[1]июнь ТО-45'!#REF!</definedName>
    <definedName name="defawd" localSheetId="1">#REF!</definedName>
    <definedName name="defawd">#REF!</definedName>
    <definedName name="dfsf43" localSheetId="1">#REF!</definedName>
    <definedName name="dfsf43">#REF!</definedName>
    <definedName name="dtyn" localSheetId="1" hidden="1">#REF!,#REF!,#REF!</definedName>
    <definedName name="dtyn" hidden="1">#REF!,#REF!,#REF!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4" localSheetId="1">#REF!</definedName>
    <definedName name="Excel_BuiltIn_Print_Area_4">#REF!</definedName>
    <definedName name="Excel_BuiltIn_Print_Area_4_1" localSheetId="1">#REF!</definedName>
    <definedName name="Excel_BuiltIn_Print_Area_4_1">#REF!</definedName>
    <definedName name="Excel_BuiltIn_Print_Area_5" localSheetId="1">#REF!</definedName>
    <definedName name="Excel_BuiltIn_Print_Area_5">#REF!</definedName>
    <definedName name="Excel_BuiltIn_Print_Area_5_1" localSheetId="1">#REF!</definedName>
    <definedName name="Excel_BuiltIn_Print_Area_5_1">#REF!</definedName>
    <definedName name="Excel_BuiltIn_Print_Area_6" localSheetId="1">#REF!</definedName>
    <definedName name="Excel_BuiltIn_Print_Area_6">#REF!</definedName>
    <definedName name="Excel_BuiltIn_Print_Area_7" localSheetId="1">#REF!</definedName>
    <definedName name="Excel_BuiltIn_Print_Area_7">#REF!</definedName>
    <definedName name="Excel_BuiltIn_Print_Area_8" localSheetId="1">#REF!</definedName>
    <definedName name="Excel_BuiltIn_Print_Area_8">#REF!</definedName>
    <definedName name="fvsr23113" localSheetId="1">#REF!</definedName>
    <definedName name="fvsr23113">#REF!</definedName>
    <definedName name="g" localSheetId="1">#REF!</definedName>
    <definedName name="g">#REF!</definedName>
    <definedName name="hjsducush3211" localSheetId="1">#REF!</definedName>
    <definedName name="hjsducush3211">#REF!</definedName>
    <definedName name="irma" localSheetId="1" hidden="1">[2]Распределение!#REF!</definedName>
    <definedName name="irma" hidden="1">[2]Распределение!#REF!</definedName>
    <definedName name="lgjh" localSheetId="1">#REF!</definedName>
    <definedName name="lgjh">#REF!</definedName>
    <definedName name="olqa" localSheetId="1" hidden="1">#REF!</definedName>
    <definedName name="olqa" hidden="1">#REF!</definedName>
    <definedName name="sdfv422t" localSheetId="1">#REF!</definedName>
    <definedName name="sdfv422t">#REF!</definedName>
    <definedName name="sfsae432" localSheetId="1">#REF!</definedName>
    <definedName name="sfsae432">#REF!</definedName>
    <definedName name="sfsdb" localSheetId="1">#REF!</definedName>
    <definedName name="sfsdb">#REF!</definedName>
    <definedName name="Z_0E1741C1_4ABB_11D1_9B4B_444553540000_.wvu.Rows" localSheetId="1" hidden="1">'[1]июнь ТО-45'!#REF!</definedName>
    <definedName name="Z_0E1741C1_4ABB_11D1_9B4B_444553540000_.wvu.Rows" hidden="1">'[1]июнь ТО-45'!#REF!</definedName>
    <definedName name="Z_2615C241_6C87_11D1_9100_00AA005F1298_.wvu.Rows" localSheetId="1" hidden="1">#REF!,#REF!,#REF!</definedName>
    <definedName name="Z_2615C241_6C87_11D1_9100_00AA005F1298_.wvu.Rows" hidden="1">#REF!,#REF!,#REF!</definedName>
    <definedName name="Z_32D676A0_44AA_11D1_B4D3_00AA006126B1_.wvu.Rows" localSheetId="1" hidden="1">#REF!</definedName>
    <definedName name="Z_32D676A0_44AA_11D1_B4D3_00AA006126B1_.wvu.Rows" hidden="1">#REF!</definedName>
    <definedName name="Z_354A9631_51EB_11D1_9B4B_444553540000_.wvu.Rows" localSheetId="1" hidden="1">[2]Распределение!#REF!</definedName>
    <definedName name="Z_354A9631_51EB_11D1_9B4B_444553540000_.wvu.Rows" hidden="1">[2]Распределение!#REF!</definedName>
    <definedName name="Z_53504D41_6BD6_11D1_9100_00AA005F1298_.wvu.Cols" localSheetId="1" hidden="1">#REF!,#REF!,#REF!,#REF!</definedName>
    <definedName name="Z_53504D41_6BD6_11D1_9100_00AA005F1298_.wvu.Cols" hidden="1">#REF!,#REF!,#REF!,#REF!</definedName>
    <definedName name="Z_53504D41_6BD6_11D1_9100_00AA005F1298_.wvu.PrintArea" localSheetId="1" hidden="1">#REF!</definedName>
    <definedName name="Z_53504D41_6BD6_11D1_9100_00AA005F1298_.wvu.PrintArea" hidden="1">#REF!</definedName>
    <definedName name="Z_6E885C42_94A5_11D1_9B4B_444553540000_.wvu.Cols" hidden="1">'[3]для расчёта'!$F$1:$F$65536,'[3]для расчёта'!$H$1:$H$65536,'[3]для расчёта'!$J$1:$J$65536,'[3]для расчёта'!$L$1:$L$65536</definedName>
    <definedName name="Z_6E885C42_94A5_11D1_9B4B_444553540000_.wvu.PrintArea" localSheetId="1" hidden="1">#REF!</definedName>
    <definedName name="Z_6E885C42_94A5_11D1_9B4B_444553540000_.wvu.PrintArea" hidden="1">#REF!</definedName>
    <definedName name="Z_96195B43_4AE7_11D1_B4D3_00AA006126B1_.wvu.Rows" localSheetId="1" hidden="1">'[1]июнь ТО-45'!$A$6:$IV$6,'[1]июнь ТО-45'!#REF!,'[1]июнь ТО-45'!#REF!,'[1]июнь ТО-45'!#REF!</definedName>
    <definedName name="Z_96195B43_4AE7_11D1_B4D3_00AA006126B1_.wvu.Rows" hidden="1">'[1]июнь ТО-45'!$A$6:$IV$6,'[1]июнь ТО-45'!#REF!,'[1]июнь ТО-45'!#REF!,'[1]июнь ТО-45'!#REF!</definedName>
    <definedName name="Z_A8F41823_94D1_11D1_B401_444553540000_.wvu.Rows" hidden="1">[3]Февраль!$A$6:$IV$6,[3]Февраль!$A$10:$IV$288</definedName>
    <definedName name="Z_A90F05EF_949F_11D1_B4D3_00AA006126B1_.wvu.PrintArea" localSheetId="1" hidden="1">#REF!</definedName>
    <definedName name="Z_A90F05EF_949F_11D1_B4D3_00AA006126B1_.wvu.PrintArea" hidden="1">#REF!</definedName>
    <definedName name="Z_F211F867_6C81_11D1_B4D3_00AA006126B1_.wvu.Cols" localSheetId="1" hidden="1">#REF!</definedName>
    <definedName name="Z_F211F867_6C81_11D1_B4D3_00AA006126B1_.wvu.Cols" hidden="1">#REF!</definedName>
    <definedName name="Z_F211F867_6C81_11D1_B4D3_00AA006126B1_.wvu.Rows" localSheetId="1" hidden="1">#REF!,#REF!,#REF!,#REF!,#REF!,#REF!,#REF!,#REF!,#REF!,#REF!,#REF!,#REF!,#REF!,#REF!,#REF!,#REF!,#REF!,#REF!,#REF!,#REF!,#REF!,#REF!,#REF!,#REF!,#REF!,#REF!,#REF!</definedName>
    <definedName name="Z_F211F867_6C81_11D1_B4D3_00AA006126B1_.wvu.Rows" hidden="1">#REF!,#REF!,#REF!,#REF!,#REF!,#REF!,#REF!,#REF!,#REF!,#REF!,#REF!,#REF!,#REF!,#REF!,#REF!,#REF!,#REF!,#REF!,#REF!,#REF!,#REF!,#REF!,#REF!,#REF!,#REF!,#REF!,#REF!</definedName>
    <definedName name="АНД" localSheetId="1">#REF!</definedName>
    <definedName name="АНД">#REF!</definedName>
    <definedName name="апар" localSheetId="1">#REF!</definedName>
    <definedName name="апар">#REF!</definedName>
    <definedName name="апвкпрвар" localSheetId="1">#REF!</definedName>
    <definedName name="апвкпрвар">#REF!</definedName>
    <definedName name="арпаплв" localSheetId="1">#REF!</definedName>
    <definedName name="арпаплв">#REF!</definedName>
    <definedName name="в" localSheetId="1">#REF!</definedName>
    <definedName name="в">#REF!</definedName>
    <definedName name="ва" localSheetId="1">#REF!</definedName>
    <definedName name="ва">#REF!</definedName>
    <definedName name="вааа" localSheetId="1">#REF!</definedName>
    <definedName name="вааа">#REF!</definedName>
    <definedName name="вав" localSheetId="1">'[4]12'!$G$1</definedName>
    <definedName name="вав">'[5]12'!$G$1</definedName>
    <definedName name="ввсс" localSheetId="1">#REF!</definedName>
    <definedName name="ввсс">#REF!</definedName>
    <definedName name="Верт_планировка_в_т_ч" localSheetId="1">#REF!</definedName>
    <definedName name="Верт_планировка_в_т_ч">#REF!</definedName>
    <definedName name="ВР_Б_В_пл" localSheetId="1">#REF!</definedName>
    <definedName name="ВР_Б_В_пл">#REF!</definedName>
    <definedName name="врро" localSheetId="1">#REF!</definedName>
    <definedName name="врро">#REF!</definedName>
    <definedName name="всего" localSheetId="1">#REF!</definedName>
    <definedName name="всего">#REF!</definedName>
    <definedName name="всывмыв" localSheetId="1">#REF!</definedName>
    <definedName name="всывмыв">#REF!</definedName>
    <definedName name="вы" localSheetId="1">#REF!</definedName>
    <definedName name="вы">#REF!</definedName>
    <definedName name="вып" localSheetId="1">#REF!</definedName>
    <definedName name="вып">#REF!</definedName>
    <definedName name="гп_гк" localSheetId="1">#REF!</definedName>
    <definedName name="гп_гк">#REF!</definedName>
    <definedName name="ёё" localSheetId="1" hidden="1">[6]Распределение!#REF!</definedName>
    <definedName name="ёё" hidden="1">[6]Распределение!#REF!</definedName>
    <definedName name="ёёё" localSheetId="1">#REF!</definedName>
    <definedName name="ёёё">#REF!</definedName>
    <definedName name="за" localSheetId="1">'[4]12'!$G$1</definedName>
    <definedName name="за">'[7]12'!$G$1</definedName>
    <definedName name="инвест" localSheetId="1" hidden="1">'[1]июнь ТО-45'!$A$6:$IV$6,'[1]июнь ТО-45'!#REF!,'[1]июнь ТО-45'!#REF!,'[1]июнь ТО-45'!#REF!</definedName>
    <definedName name="инвест" hidden="1">'[1]июнь ТО-45'!$A$6:$IV$6,'[1]июнь ТО-45'!#REF!,'[1]июнь ТО-45'!#REF!,'[1]июнь ТО-45'!#REF!</definedName>
    <definedName name="ИР2" localSheetId="1">#REF!</definedName>
    <definedName name="ИР2">#REF!</definedName>
    <definedName name="исп" localSheetId="1">#REF!</definedName>
    <definedName name="исп">#REF!</definedName>
    <definedName name="итого" localSheetId="1">#REF!</definedName>
    <definedName name="итого">#REF!</definedName>
    <definedName name="йф" localSheetId="1">#REF!</definedName>
    <definedName name="йф">#REF!</definedName>
    <definedName name="йцв23в" localSheetId="1">#REF!</definedName>
    <definedName name="йцв23в">#REF!</definedName>
    <definedName name="КС22оч" localSheetId="1">#REF!</definedName>
    <definedName name="КС22оч">#REF!</definedName>
    <definedName name="моя" localSheetId="1">#REF!</definedName>
    <definedName name="моя">#REF!</definedName>
    <definedName name="_xlnm.Print_Area" localSheetId="1">'Прил №1 '!$A$1:$I$38</definedName>
    <definedName name="_xlnm.Print_Area">#N/A</definedName>
    <definedName name="ОЛИРТИ12" localSheetId="1">#REF!</definedName>
    <definedName name="ОЛИРТИ12">#REF!</definedName>
    <definedName name="прр" localSheetId="1">#REF!</definedName>
    <definedName name="прр">#REF!</definedName>
    <definedName name="р" localSheetId="1">#REF!</definedName>
    <definedName name="р">#REF!</definedName>
    <definedName name="реестр" localSheetId="1">'[2]Подписано СМР '!#REF!</definedName>
    <definedName name="реестр">'[2]Подписано СМР '!#REF!</definedName>
    <definedName name="рпо" localSheetId="1">#REF!</definedName>
    <definedName name="рпо">#REF!</definedName>
    <definedName name="сссс" localSheetId="1" hidden="1">'[1]июнь ТО-45'!#REF!</definedName>
    <definedName name="сссс" hidden="1">'[1]июнь ТО-45'!#REF!</definedName>
    <definedName name="у1" localSheetId="1">#REF!</definedName>
    <definedName name="у1">#REF!</definedName>
    <definedName name="у2" localSheetId="1">#REF!</definedName>
    <definedName name="у2">#REF!</definedName>
    <definedName name="у20" localSheetId="1">#REF!</definedName>
    <definedName name="у20">#REF!</definedName>
    <definedName name="у3" localSheetId="1">#REF!</definedName>
    <definedName name="у3">#REF!</definedName>
    <definedName name="фвы" localSheetId="1">#REF!</definedName>
    <definedName name="фвы">#REF!</definedName>
    <definedName name="ФУТБОЛ" localSheetId="1">#REF!</definedName>
    <definedName name="ФУТБОЛ">#REF!</definedName>
    <definedName name="фыв" localSheetId="1">#REF!</definedName>
    <definedName name="фыв">#REF!</definedName>
    <definedName name="цйвц" localSheetId="1">#REF!</definedName>
    <definedName name="цйвц">#REF!</definedName>
    <definedName name="цйуцй" localSheetId="1">#REF!</definedName>
    <definedName name="цйуцй">#REF!</definedName>
    <definedName name="цфвф" localSheetId="1">#REF!</definedName>
    <definedName name="цфвф">#REF!</definedName>
    <definedName name="щгшщ" localSheetId="1">#REF!</definedName>
    <definedName name="щгшщ">#REF!</definedName>
    <definedName name="ыфавыа" localSheetId="1">#REF!</definedName>
    <definedName name="ыфавыа">#REF!</definedName>
    <definedName name="ыыы" localSheetId="1">#REF!</definedName>
    <definedName name="ыыы">#REF!</definedName>
    <definedName name="ыыыы" localSheetId="1" hidden="1">#REF!</definedName>
    <definedName name="ыыыы" hidden="1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1" i="4" l="1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S24" i="4"/>
  <c r="C24" i="4"/>
  <c r="S23" i="4"/>
  <c r="C23" i="4"/>
  <c r="S22" i="4"/>
  <c r="S20" i="4"/>
  <c r="C20" i="4"/>
  <c r="S19" i="4"/>
  <c r="C19" i="4"/>
  <c r="S18" i="4"/>
  <c r="C18" i="4"/>
  <c r="S17" i="4"/>
  <c r="C17" i="4"/>
  <c r="S16" i="4"/>
  <c r="C16" i="4"/>
  <c r="S15" i="4"/>
  <c r="C15" i="4"/>
  <c r="S14" i="4"/>
  <c r="C14" i="4"/>
  <c r="S13" i="4"/>
  <c r="C13" i="4"/>
  <c r="S12" i="4"/>
  <c r="C12" i="4"/>
  <c r="S11" i="4"/>
  <c r="C11" i="4"/>
  <c r="S10" i="4"/>
  <c r="C10" i="4"/>
  <c r="S9" i="4"/>
  <c r="C9" i="4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S8" i="4"/>
  <c r="C8" i="4"/>
  <c r="A28" i="3" l="1"/>
  <c r="A27" i="3"/>
  <c r="A26" i="3"/>
  <c r="A24" i="3"/>
  <c r="A23" i="3"/>
  <c r="A22" i="3"/>
  <c r="A21" i="3"/>
  <c r="A20" i="3"/>
  <c r="A19" i="3"/>
  <c r="A18" i="3"/>
  <c r="A17" i="3"/>
  <c r="A16" i="3"/>
  <c r="G17" i="3"/>
  <c r="A15" i="3"/>
  <c r="A14" i="3"/>
  <c r="G27" i="3" l="1"/>
  <c r="G22" i="3"/>
  <c r="G29" i="3" l="1"/>
  <c r="G30" i="3" s="1"/>
  <c r="DD30" i="3" s="1"/>
</calcChain>
</file>

<file path=xl/sharedStrings.xml><?xml version="1.0" encoding="utf-8"?>
<sst xmlns="http://schemas.openxmlformats.org/spreadsheetml/2006/main" count="69" uniqueCount="59">
  <si>
    <t>№ п/п</t>
  </si>
  <si>
    <t>Наименование проекта</t>
  </si>
  <si>
    <t>Название Компании Субподрядчика</t>
  </si>
  <si>
    <t>Номер договора с субподрядчиком</t>
  </si>
  <si>
    <t>Сумма по непринятому КС-3 без НДС</t>
  </si>
  <si>
    <t>ИТОГО</t>
  </si>
  <si>
    <t>Бакушкин М.Ю.</t>
  </si>
  <si>
    <t>Начальник Управления реализации строительных контрактов</t>
  </si>
  <si>
    <t>Генподрядчик:</t>
  </si>
  <si>
    <t>АО "ДиМ"</t>
  </si>
  <si>
    <t>ИНН</t>
  </si>
  <si>
    <t>Подрядчик:</t>
  </si>
  <si>
    <t>ООО "ХХХХ", 123456, г.Москва, ул. Петра Николы д.2</t>
  </si>
  <si>
    <t>Обьект:</t>
  </si>
  <si>
    <t>Номера</t>
  </si>
  <si>
    <t>Наименование работ</t>
  </si>
  <si>
    <t>Ед. изм.</t>
  </si>
  <si>
    <t>Кол-во</t>
  </si>
  <si>
    <t>Стоимость на ед.изм. Без НДС</t>
  </si>
  <si>
    <t>Стоимость общая без НДС, руб.</t>
  </si>
  <si>
    <t xml:space="preserve">Субподрядчик / Исполнитель </t>
  </si>
  <si>
    <t>Примечание</t>
  </si>
  <si>
    <t>№ п.п.</t>
  </si>
  <si>
    <t>поз. (код)</t>
  </si>
  <si>
    <t>Глава 1. Подготовка территории строительства</t>
  </si>
  <si>
    <t>Итого по главе 1</t>
  </si>
  <si>
    <t>Глава 2. Основные объекты строительства</t>
  </si>
  <si>
    <t>м.п.</t>
  </si>
  <si>
    <t>Итого по главе 2</t>
  </si>
  <si>
    <t>Глава 8. Временные здания и сооружения</t>
  </si>
  <si>
    <t>Итого по главе 8</t>
  </si>
  <si>
    <t xml:space="preserve">Итого </t>
  </si>
  <si>
    <t>ВСЕГО С НДС</t>
  </si>
  <si>
    <t>руб</t>
  </si>
  <si>
    <t>Подрядчик</t>
  </si>
  <si>
    <t>(должность)</t>
  </si>
  <si>
    <t>(подпись)</t>
  </si>
  <si>
    <t>расшифровка подписи</t>
  </si>
  <si>
    <t xml:space="preserve">Представитель </t>
  </si>
  <si>
    <t>Генподрядчика</t>
  </si>
  <si>
    <t xml:space="preserve">Общая справка </t>
  </si>
  <si>
    <t>Код проекта</t>
  </si>
  <si>
    <t>Данные на 31.12.2021</t>
  </si>
  <si>
    <t>Выполнено субподрядными организациями за отчетный период</t>
  </si>
  <si>
    <r>
      <t xml:space="preserve">Подписано КС-3 субподрядным организациям за отчетный период </t>
    </r>
    <r>
      <rPr>
        <b/>
        <sz val="9"/>
        <color rgb="FFFF0000"/>
        <rFont val="Times New Roman"/>
        <family val="1"/>
        <charset val="204"/>
      </rPr>
      <t>(должно сходится с данными бухгалтерского учета)</t>
    </r>
  </si>
  <si>
    <r>
      <t>Данные на 31.03.2022 (</t>
    </r>
    <r>
      <rPr>
        <b/>
        <sz val="9"/>
        <color rgb="FFFF0000"/>
        <rFont val="Times New Roman"/>
        <family val="1"/>
        <charset val="204"/>
      </rPr>
      <t>должно сходится с подтверждающими документами</t>
    </r>
    <r>
      <rPr>
        <b/>
        <sz val="9"/>
        <color theme="1"/>
        <rFont val="Times New Roman"/>
        <family val="1"/>
        <charset val="204"/>
      </rPr>
      <t>)</t>
    </r>
  </si>
  <si>
    <t>Сумма дохода от ген.услуг, к получению от субподрядчика с непринятого КС-3 без НДС</t>
  </si>
  <si>
    <t>Сумма без НДС</t>
  </si>
  <si>
    <t>Сумма дохода от ген.услуг, к получению от субподрядчика без НДС</t>
  </si>
  <si>
    <t>Причина возникновения изменний</t>
  </si>
  <si>
    <t>Проверка (должно быть ноль)</t>
  </si>
  <si>
    <t>О суммах не заактированных на   подрядных работ, фактически выполненных Подрядчиками</t>
  </si>
  <si>
    <t xml:space="preserve">Справка о стоимости выполненных работ, не принятых Генподрядчиком по состоянию на «       »                       20         года. </t>
  </si>
  <si>
    <t>Изменение объемов субподряда прочее</t>
  </si>
  <si>
    <t xml:space="preserve"> в ценах Исполнителя</t>
  </si>
  <si>
    <t xml:space="preserve">ПРИЛОЖЕНИЕ 2
к Регламенту по формированию сведений о фактическом выполнении строительно-монтажных работ, не принятых Генподрядчиком / Подрядчиком
</t>
  </si>
  <si>
    <t>ИНН субподрядной организации</t>
  </si>
  <si>
    <t>Приложение ____
к Договору подряда № ________________________
от «____» _____________ 202__ г.</t>
  </si>
  <si>
    <t>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</si>
</sst>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0"/>
      <name val="Times New Roman"/>
      <family val="1"/>
      <charset val="204"/>
    </font>
    <font>
      <sz val="10"/>
      <color indexed="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0"/>
      <name val="Calibri"/>
      <family val="2"/>
      <charset val="204"/>
    </font>
    <font>
      <sz val="10"/>
      <color indexed="0"/>
      <name val="Arial"/>
      <family val="2"/>
      <charset val="204"/>
    </font>
    <font>
      <sz val="10"/>
      <name val="Times New Roman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0"/>
      <name val="Arial Cyr"/>
      <charset val="204"/>
    </font>
    <font>
      <sz val="10"/>
      <color indexed="0"/>
      <name val="Times New Roman Cyr"/>
      <charset val="204"/>
    </font>
    <font>
      <sz val="9"/>
      <color indexed="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2EFDA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5" fillId="0" borderId="0"/>
    <xf numFmtId="0" fontId="11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17" fillId="0" borderId="0" applyNumberFormat="0" applyFont="0" applyFill="0" applyBorder="0" applyAlignment="0" applyProtection="0">
      <alignment vertical="top"/>
    </xf>
    <xf numFmtId="0" fontId="21" fillId="0" borderId="0"/>
    <xf numFmtId="0" fontId="17" fillId="0" borderId="0"/>
    <xf numFmtId="0" fontId="22" fillId="0" borderId="0"/>
    <xf numFmtId="0" fontId="2" fillId="0" borderId="0"/>
    <xf numFmtId="0" fontId="17" fillId="0" borderId="0"/>
    <xf numFmtId="0" fontId="1" fillId="0" borderId="0"/>
  </cellStyleXfs>
  <cellXfs count="143">
    <xf numFmtId="0" fontId="0" fillId="0" borderId="0" xfId="0"/>
    <xf numFmtId="0" fontId="7" fillId="0" borderId="0" xfId="1" applyFont="1" applyAlignment="1">
      <alignment vertical="center"/>
    </xf>
    <xf numFmtId="0" fontId="4" fillId="0" borderId="0" xfId="1" applyFont="1"/>
    <xf numFmtId="0" fontId="7" fillId="0" borderId="0" xfId="1" applyFont="1" applyAlignment="1">
      <alignment horizontal="center" vertical="center"/>
    </xf>
    <xf numFmtId="0" fontId="7" fillId="0" borderId="4" xfId="1" applyFont="1" applyBorder="1"/>
    <xf numFmtId="0" fontId="8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9" fillId="0" borderId="0" xfId="1" applyFont="1"/>
    <xf numFmtId="4" fontId="8" fillId="0" borderId="0" xfId="1" applyNumberFormat="1" applyFont="1"/>
    <xf numFmtId="4" fontId="8" fillId="0" borderId="0" xfId="1" applyNumberFormat="1" applyFont="1" applyAlignment="1">
      <alignment horizont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8" fillId="0" borderId="0" xfId="1" applyNumberFormat="1" applyFont="1"/>
    <xf numFmtId="0" fontId="7" fillId="0" borderId="0" xfId="2" applyFont="1" applyAlignment="1">
      <alignment horizontal="center" vertical="center"/>
    </xf>
    <xf numFmtId="49" fontId="7" fillId="0" borderId="0" xfId="2" applyNumberFormat="1" applyFont="1" applyAlignment="1">
      <alignment horizontal="center" vertical="center" wrapText="1" shrinkToFit="1"/>
    </xf>
    <xf numFmtId="0" fontId="7" fillId="0" borderId="0" xfId="2" applyFont="1" applyAlignment="1">
      <alignment horizontal="left" vertical="center" wrapText="1" shrinkToFit="1"/>
    </xf>
    <xf numFmtId="0" fontId="7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 wrapText="1"/>
    </xf>
    <xf numFmtId="164" fontId="7" fillId="0" borderId="0" xfId="2" applyNumberFormat="1" applyFont="1" applyAlignment="1">
      <alignment horizontal="center" vertical="center"/>
    </xf>
    <xf numFmtId="2" fontId="7" fillId="0" borderId="0" xfId="2" applyNumberFormat="1" applyFont="1" applyAlignment="1">
      <alignment horizontal="center" vertical="center"/>
    </xf>
    <xf numFmtId="3" fontId="7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2" fillId="0" borderId="0" xfId="3" applyFont="1" applyAlignment="1">
      <alignment wrapText="1"/>
    </xf>
    <xf numFmtId="0" fontId="12" fillId="0" borderId="0" xfId="3" applyFont="1" applyAlignment="1">
      <alignment vertical="center" wrapText="1"/>
    </xf>
    <xf numFmtId="1" fontId="10" fillId="0" borderId="1" xfId="4" applyNumberFormat="1" applyFont="1" applyBorder="1" applyAlignment="1">
      <alignment horizontal="center" vertical="center"/>
    </xf>
    <xf numFmtId="1" fontId="10" fillId="0" borderId="1" xfId="4" applyNumberFormat="1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1" fontId="10" fillId="0" borderId="1" xfId="6" applyNumberFormat="1" applyFont="1" applyBorder="1" applyAlignment="1" applyProtection="1">
      <alignment horizontal="center" vertical="center" wrapText="1"/>
      <protection locked="0"/>
    </xf>
    <xf numFmtId="0" fontId="10" fillId="0" borderId="1" xfId="7" applyFont="1" applyBorder="1" applyAlignment="1">
      <alignment horizontal="center" vertical="top" wrapText="1"/>
    </xf>
    <xf numFmtId="164" fontId="10" fillId="0" borderId="1" xfId="4" applyNumberFormat="1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wrapText="1" shrinkToFit="1"/>
    </xf>
    <xf numFmtId="0" fontId="9" fillId="0" borderId="1" xfId="5" applyFont="1" applyBorder="1" applyAlignment="1">
      <alignment horizontal="center" vertical="center" wrapText="1" shrinkToFit="1"/>
    </xf>
    <xf numFmtId="1" fontId="7" fillId="0" borderId="1" xfId="6" applyNumberFormat="1" applyFont="1" applyBorder="1" applyAlignment="1" applyProtection="1">
      <alignment horizontal="center" vertical="center" wrapText="1"/>
      <protection locked="0"/>
    </xf>
    <xf numFmtId="49" fontId="7" fillId="0" borderId="1" xfId="8" applyNumberFormat="1" applyFont="1" applyBorder="1" applyAlignment="1">
      <alignment horizontal="center" vertical="center" wrapText="1"/>
    </xf>
    <xf numFmtId="0" fontId="7" fillId="0" borderId="1" xfId="8" applyFont="1" applyBorder="1" applyAlignment="1">
      <alignment vertical="center" wrapText="1"/>
    </xf>
    <xf numFmtId="2" fontId="7" fillId="0" borderId="1" xfId="8" applyNumberFormat="1" applyFont="1" applyBorder="1" applyAlignment="1">
      <alignment horizontal="center" vertical="center" wrapText="1"/>
    </xf>
    <xf numFmtId="4" fontId="7" fillId="0" borderId="1" xfId="8" applyNumberFormat="1" applyFont="1" applyBorder="1" applyAlignment="1">
      <alignment horizontal="right" vertical="center" wrapText="1"/>
    </xf>
    <xf numFmtId="4" fontId="19" fillId="0" borderId="1" xfId="9" applyNumberFormat="1" applyFont="1" applyFill="1" applyBorder="1" applyAlignment="1" applyProtection="1">
      <alignment horizontal="right" vertical="center" wrapText="1"/>
    </xf>
    <xf numFmtId="3" fontId="19" fillId="0" borderId="1" xfId="8" applyNumberFormat="1" applyFont="1" applyBorder="1" applyAlignment="1">
      <alignment horizontal="center" vertical="center" wrapText="1"/>
    </xf>
    <xf numFmtId="3" fontId="20" fillId="0" borderId="1" xfId="8" applyNumberFormat="1" applyFont="1" applyBorder="1" applyAlignment="1">
      <alignment horizontal="center" vertical="center" wrapText="1"/>
    </xf>
    <xf numFmtId="49" fontId="10" fillId="0" borderId="1" xfId="8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/>
    </xf>
    <xf numFmtId="4" fontId="19" fillId="0" borderId="1" xfId="1" applyNumberFormat="1" applyFont="1" applyBorder="1" applyAlignment="1">
      <alignment horizontal="right" vertical="center"/>
    </xf>
    <xf numFmtId="165" fontId="20" fillId="0" borderId="1" xfId="8" applyNumberFormat="1" applyFont="1" applyBorder="1" applyAlignment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10" applyFont="1" applyFill="1" applyBorder="1" applyAlignment="1">
      <alignment horizontal="center" vertical="center"/>
    </xf>
    <xf numFmtId="0" fontId="6" fillId="3" borderId="1" xfId="11" applyFont="1" applyFill="1" applyBorder="1" applyAlignment="1">
      <alignment horizontal="left" vertical="center" wrapText="1"/>
    </xf>
    <xf numFmtId="0" fontId="6" fillId="3" borderId="1" xfId="11" applyFont="1" applyFill="1" applyBorder="1" applyAlignment="1" applyProtection="1">
      <alignment horizontal="center" vertical="center" wrapText="1"/>
      <protection locked="0"/>
    </xf>
    <xf numFmtId="164" fontId="6" fillId="3" borderId="1" xfId="11" applyNumberFormat="1" applyFont="1" applyFill="1" applyBorder="1" applyAlignment="1">
      <alignment horizontal="right" vertical="center" wrapText="1"/>
    </xf>
    <xf numFmtId="4" fontId="6" fillId="3" borderId="1" xfId="12" applyNumberFormat="1" applyFont="1" applyFill="1" applyBorder="1" applyAlignment="1">
      <alignment horizontal="right" vertical="center" wrapText="1"/>
    </xf>
    <xf numFmtId="4" fontId="6" fillId="3" borderId="1" xfId="9" applyNumberFormat="1" applyFont="1" applyFill="1" applyBorder="1" applyAlignment="1" applyProtection="1">
      <alignment horizontal="right" vertical="center" wrapText="1"/>
    </xf>
    <xf numFmtId="0" fontId="9" fillId="0" borderId="1" xfId="1" applyFont="1" applyBorder="1" applyAlignment="1">
      <alignment wrapText="1"/>
    </xf>
    <xf numFmtId="164" fontId="10" fillId="0" borderId="1" xfId="4" applyNumberFormat="1" applyFont="1" applyBorder="1" applyAlignment="1">
      <alignment horizontal="right" vertical="center"/>
    </xf>
    <xf numFmtId="1" fontId="10" fillId="0" borderId="1" xfId="4" applyNumberFormat="1" applyFont="1" applyBorder="1" applyAlignment="1">
      <alignment horizontal="right" vertical="center"/>
    </xf>
    <xf numFmtId="0" fontId="9" fillId="0" borderId="1" xfId="1" applyFont="1" applyBorder="1"/>
    <xf numFmtId="0" fontId="19" fillId="0" borderId="1" xfId="10" applyFont="1" applyBorder="1" applyAlignment="1">
      <alignment horizontal="center" vertical="center"/>
    </xf>
    <xf numFmtId="0" fontId="6" fillId="0" borderId="1" xfId="11" applyFont="1" applyBorder="1" applyAlignment="1" applyProtection="1">
      <alignment horizontal="center" vertical="center" wrapText="1"/>
      <protection locked="0"/>
    </xf>
    <xf numFmtId="164" fontId="6" fillId="0" borderId="1" xfId="11" applyNumberFormat="1" applyFont="1" applyBorder="1" applyAlignment="1">
      <alignment horizontal="right" vertical="center" wrapText="1"/>
    </xf>
    <xf numFmtId="4" fontId="6" fillId="0" borderId="1" xfId="12" applyNumberFormat="1" applyFont="1" applyBorder="1" applyAlignment="1">
      <alignment horizontal="right" vertical="center" wrapText="1"/>
    </xf>
    <xf numFmtId="4" fontId="6" fillId="0" borderId="1" xfId="9" applyNumberFormat="1" applyFont="1" applyFill="1" applyBorder="1" applyAlignment="1" applyProtection="1">
      <alignment horizontal="right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wrapText="1"/>
    </xf>
    <xf numFmtId="1" fontId="6" fillId="0" borderId="1" xfId="13" applyNumberFormat="1" applyFont="1" applyBorder="1" applyAlignment="1" applyProtection="1">
      <alignment horizontal="center" vertical="center" wrapText="1"/>
      <protection locked="0"/>
    </xf>
    <xf numFmtId="0" fontId="6" fillId="0" borderId="1" xfId="14" applyFont="1" applyBorder="1" applyAlignment="1">
      <alignment vertical="center" wrapText="1"/>
    </xf>
    <xf numFmtId="0" fontId="6" fillId="0" borderId="1" xfId="14" applyFont="1" applyBorder="1" applyAlignment="1">
      <alignment horizontal="center" vertical="center" wrapText="1"/>
    </xf>
    <xf numFmtId="164" fontId="6" fillId="0" borderId="1" xfId="14" applyNumberFormat="1" applyFont="1" applyBorder="1" applyAlignment="1">
      <alignment horizontal="right" vertical="center" wrapText="1"/>
    </xf>
    <xf numFmtId="4" fontId="19" fillId="0" borderId="1" xfId="14" applyNumberFormat="1" applyFont="1" applyBorder="1" applyAlignment="1">
      <alignment horizontal="right" vertical="center" wrapText="1"/>
    </xf>
    <xf numFmtId="4" fontId="6" fillId="0" borderId="1" xfId="14" applyNumberFormat="1" applyFont="1" applyBorder="1" applyAlignment="1">
      <alignment horizontal="right" vertical="center" wrapText="1"/>
    </xf>
    <xf numFmtId="3" fontId="19" fillId="0" borderId="1" xfId="9" applyNumberFormat="1" applyFont="1" applyFill="1" applyBorder="1" applyAlignment="1" applyProtection="1">
      <alignment horizontal="center" vertical="center" wrapText="1"/>
    </xf>
    <xf numFmtId="0" fontId="9" fillId="0" borderId="0" xfId="14" applyFont="1" applyAlignment="1">
      <alignment vertical="center"/>
    </xf>
    <xf numFmtId="3" fontId="9" fillId="0" borderId="0" xfId="14" applyNumberFormat="1" applyFont="1" applyAlignment="1">
      <alignment vertical="center"/>
    </xf>
    <xf numFmtId="3" fontId="8" fillId="0" borderId="0" xfId="1" applyNumberFormat="1" applyFont="1" applyAlignment="1">
      <alignment horizontal="center"/>
    </xf>
    <xf numFmtId="0" fontId="19" fillId="0" borderId="0" xfId="0" applyFont="1" applyAlignment="1">
      <alignment horizontal="left" wrapText="1"/>
    </xf>
    <xf numFmtId="0" fontId="8" fillId="0" borderId="4" xfId="1" applyFont="1" applyBorder="1" applyAlignment="1">
      <alignment wrapText="1"/>
    </xf>
    <xf numFmtId="164" fontId="19" fillId="0" borderId="4" xfId="0" applyNumberFormat="1" applyFont="1" applyBorder="1"/>
    <xf numFmtId="0" fontId="19" fillId="0" borderId="0" xfId="0" applyFont="1"/>
    <xf numFmtId="0" fontId="7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23" fillId="0" borderId="0" xfId="1" applyFont="1" applyAlignment="1">
      <alignment wrapText="1"/>
    </xf>
    <xf numFmtId="0" fontId="23" fillId="0" borderId="0" xfId="1" applyFont="1"/>
    <xf numFmtId="0" fontId="8" fillId="0" borderId="0" xfId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7" fillId="0" borderId="0" xfId="1" applyFont="1"/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/>
    <xf numFmtId="0" fontId="3" fillId="0" borderId="0" xfId="0" applyFont="1"/>
    <xf numFmtId="0" fontId="20" fillId="0" borderId="0" xfId="0" applyFont="1" applyAlignment="1">
      <alignment horizontal="left" wrapText="1"/>
    </xf>
    <xf numFmtId="0" fontId="9" fillId="0" borderId="0" xfId="1" applyFont="1" applyAlignment="1">
      <alignment horizontal="center"/>
    </xf>
    <xf numFmtId="0" fontId="9" fillId="0" borderId="0" xfId="1" applyFont="1" applyAlignment="1">
      <alignment vertical="center"/>
    </xf>
    <xf numFmtId="164" fontId="9" fillId="0" borderId="0" xfId="1" applyNumberFormat="1" applyFont="1"/>
    <xf numFmtId="4" fontId="9" fillId="0" borderId="0" xfId="1" applyNumberFormat="1" applyFont="1"/>
    <xf numFmtId="4" fontId="9" fillId="0" borderId="0" xfId="1" applyNumberFormat="1" applyFont="1" applyAlignment="1">
      <alignment horizontal="center"/>
    </xf>
    <xf numFmtId="49" fontId="24" fillId="0" borderId="1" xfId="8" applyNumberFormat="1" applyFont="1" applyBorder="1" applyAlignment="1">
      <alignment horizontal="center" vertical="center" wrapText="1"/>
    </xf>
    <xf numFmtId="0" fontId="25" fillId="0" borderId="1" xfId="7" applyFont="1" applyBorder="1" applyAlignment="1">
      <alignment horizontal="center" vertical="top" wrapText="1"/>
    </xf>
    <xf numFmtId="0" fontId="26" fillId="0" borderId="1" xfId="3" applyFont="1" applyBorder="1" applyAlignment="1">
      <alignment horizontal="center" vertical="center" wrapText="1"/>
    </xf>
    <xf numFmtId="1" fontId="26" fillId="0" borderId="1" xfId="4" applyNumberFormat="1" applyFont="1" applyBorder="1" applyAlignment="1">
      <alignment horizontal="center" vertical="center"/>
    </xf>
    <xf numFmtId="1" fontId="26" fillId="0" borderId="1" xfId="4" applyNumberFormat="1" applyFont="1" applyBorder="1" applyAlignment="1">
      <alignment horizontal="center" vertical="center" wrapText="1"/>
    </xf>
    <xf numFmtId="0" fontId="27" fillId="0" borderId="0" xfId="0" applyFont="1"/>
    <xf numFmtId="4" fontId="6" fillId="0" borderId="4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30" fillId="0" borderId="0" xfId="15" applyFont="1"/>
    <xf numFmtId="0" fontId="3" fillId="0" borderId="0" xfId="15" applyFont="1"/>
    <xf numFmtId="0" fontId="31" fillId="0" borderId="0" xfId="15" applyFont="1"/>
    <xf numFmtId="0" fontId="32" fillId="2" borderId="3" xfId="15" applyFont="1" applyFill="1" applyBorder="1" applyAlignment="1">
      <alignment horizontal="center" vertical="center" wrapText="1"/>
    </xf>
    <xf numFmtId="0" fontId="32" fillId="2" borderId="2" xfId="15" applyFont="1" applyFill="1" applyBorder="1" applyAlignment="1">
      <alignment horizontal="center" vertical="center" wrapText="1"/>
    </xf>
    <xf numFmtId="0" fontId="32" fillId="2" borderId="1" xfId="15" applyFont="1" applyFill="1" applyBorder="1" applyAlignment="1">
      <alignment horizontal="center" vertical="center" wrapText="1"/>
    </xf>
    <xf numFmtId="0" fontId="31" fillId="0" borderId="0" xfId="15" applyFont="1" applyAlignment="1">
      <alignment horizontal="center" vertical="center" wrapText="1"/>
    </xf>
    <xf numFmtId="0" fontId="32" fillId="0" borderId="1" xfId="15" applyFont="1" applyBorder="1" applyAlignment="1">
      <alignment horizontal="center" vertical="center" wrapText="1"/>
    </xf>
    <xf numFmtId="0" fontId="3" fillId="0" borderId="1" xfId="15" applyFont="1" applyBorder="1"/>
    <xf numFmtId="0" fontId="3" fillId="0" borderId="1" xfId="15" applyFont="1" applyBorder="1" applyAlignment="1">
      <alignment wrapText="1"/>
    </xf>
    <xf numFmtId="0" fontId="3" fillId="0" borderId="0" xfId="15" applyFont="1" applyAlignment="1">
      <alignment wrapText="1"/>
    </xf>
    <xf numFmtId="0" fontId="32" fillId="4" borderId="2" xfId="15" applyFont="1" applyFill="1" applyBorder="1" applyAlignment="1">
      <alignment horizontal="center" vertical="center" wrapText="1"/>
    </xf>
    <xf numFmtId="0" fontId="32" fillId="4" borderId="3" xfId="15" applyFont="1" applyFill="1" applyBorder="1" applyAlignment="1">
      <alignment horizontal="center" vertical="center" wrapText="1"/>
    </xf>
    <xf numFmtId="0" fontId="23" fillId="0" borderId="0" xfId="1" applyFont="1" applyAlignment="1">
      <alignment horizontal="right" wrapText="1"/>
    </xf>
    <xf numFmtId="0" fontId="33" fillId="0" borderId="0" xfId="0" applyFont="1"/>
    <xf numFmtId="0" fontId="0" fillId="0" borderId="0" xfId="0"/>
    <xf numFmtId="0" fontId="32" fillId="2" borderId="5" xfId="15" applyFont="1" applyFill="1" applyBorder="1" applyAlignment="1">
      <alignment horizontal="center" vertical="center" wrapText="1"/>
    </xf>
    <xf numFmtId="0" fontId="32" fillId="2" borderId="6" xfId="15" applyFont="1" applyFill="1" applyBorder="1" applyAlignment="1">
      <alignment horizontal="center" vertical="center" wrapText="1"/>
    </xf>
    <xf numFmtId="0" fontId="32" fillId="2" borderId="7" xfId="15" applyFont="1" applyFill="1" applyBorder="1" applyAlignment="1">
      <alignment horizontal="center" vertical="center" wrapText="1"/>
    </xf>
    <xf numFmtId="0" fontId="19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3" fillId="0" borderId="0" xfId="1" applyFont="1" applyAlignment="1">
      <alignment horizontal="right" vertical="center" wrapText="1"/>
    </xf>
    <xf numFmtId="0" fontId="33" fillId="0" borderId="0" xfId="0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" fontId="25" fillId="0" borderId="1" xfId="4" applyNumberFormat="1" applyFont="1" applyBorder="1" applyAlignment="1">
      <alignment horizontal="center" vertical="center" wrapText="1"/>
    </xf>
    <xf numFmtId="1" fontId="10" fillId="0" borderId="1" xfId="4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4" fontId="7" fillId="0" borderId="4" xfId="1" applyNumberFormat="1" applyFont="1" applyBorder="1" applyAlignment="1">
      <alignment horizontal="left" vertical="top" wrapText="1"/>
    </xf>
    <xf numFmtId="0" fontId="8" fillId="0" borderId="0" xfId="1" applyFont="1" applyAlignment="1">
      <alignment horizontal="center"/>
    </xf>
    <xf numFmtId="0" fontId="10" fillId="0" borderId="0" xfId="1" applyFont="1" applyAlignment="1">
      <alignment horizontal="left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1" fontId="10" fillId="0" borderId="3" xfId="4" applyNumberFormat="1" applyFont="1" applyBorder="1" applyAlignment="1">
      <alignment horizontal="center" vertical="center" wrapText="1"/>
    </xf>
    <xf numFmtId="1" fontId="10" fillId="0" borderId="2" xfId="4" applyNumberFormat="1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164" fontId="10" fillId="0" borderId="1" xfId="3" applyNumberFormat="1" applyFont="1" applyBorder="1" applyAlignment="1">
      <alignment horizontal="center" vertical="center" wrapText="1"/>
    </xf>
  </cellXfs>
  <cellStyles count="16">
    <cellStyle name="Обычный" xfId="0" builtinId="0"/>
    <cellStyle name="Обычный 106" xfId="6"/>
    <cellStyle name="Обычный 12 11" xfId="5"/>
    <cellStyle name="Обычный 12 2 2 2" xfId="2"/>
    <cellStyle name="Обычный 124" xfId="1"/>
    <cellStyle name="Обычный 134 4" xfId="13"/>
    <cellStyle name="Обычный 2" xfId="15"/>
    <cellStyle name="Обычный 2 11" xfId="11"/>
    <cellStyle name="Обычный 2 2" xfId="10"/>
    <cellStyle name="Обычный 2_20042011 Выполнение  КТС No рев.4 2" xfId="4"/>
    <cellStyle name="Обычный 31" xfId="14"/>
    <cellStyle name="Обычный_20042011 Выполнение  КТС No рев.4" xfId="3"/>
    <cellStyle name="Обычный_86049551" xfId="7"/>
    <cellStyle name="Обычный_A20A3EC6" xfId="12"/>
    <cellStyle name="Обычный_A20A3EC6 2" xfId="8"/>
    <cellStyle name="Обычный_tmpFD" xfId="9"/>
  </cellStyles>
  <dxfs count="7">
    <dxf>
      <font>
        <b/>
        <i val="0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FF0000"/>
      </font>
      <fill>
        <patternFill>
          <bgColor theme="8" tint="0.39994506668294322"/>
        </patternFill>
      </fill>
    </dxf>
    <dxf>
      <font>
        <color rgb="FFFF0000"/>
      </font>
      <fill>
        <patternFill>
          <bgColor theme="8" tint="0.39994506668294322"/>
        </patternFill>
      </fill>
    </dxf>
    <dxf>
      <font>
        <b/>
        <i val="0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FF0000"/>
      </font>
      <fill>
        <patternFill>
          <bgColor theme="8" tint="0.39994506668294322"/>
        </patternFill>
      </fill>
    </dxf>
    <dxf>
      <font>
        <color rgb="FFFF0000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dtsarev\Local%20Settings\Temporary%20Internet%20Files\Content.IE5\BE2XCYT6\Personal%20Data\&#1056;&#1072;&#1073;&#1086;&#1090;&#1072;\&#1043;&#1051;&#1040;&#1042;&#1053;&#1040;&#1071;(&#1076;&#1083;&#1103;%20&#1089;&#1077;&#1073;&#1077;)\&#1053;&#1072;&#1073;&#1086;&#1088;%20&#1088;&#1072;&#1073;&#1086;&#1090;%20&#1047;&#1072;&#1082;&#1088;&#1099;&#1090;&#1080;&#1077;%20&#1057;&#1052;&#1056;\&#1056;&#1077;&#1077;&#1089;&#1090;&#1088;&#1099;\2008%20&#1075;\3.%20&#1053;&#1072;&#1073;&#1086;&#1088;%20&#1088;&#1072;&#1073;&#1086;&#1090;%20&#1085;&#1072;%20III%20&#1082;&#1074;&#1072;&#1088;&#1090;&#1072;&#1083;%2098%20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dtsarev\Local%20Settings\Temporary%20Internet%20Files\Content.IE5\BE2XCYT6\Personal%20Data\&#1056;&#1072;&#1073;&#1086;&#1090;&#1072;\&#1043;&#1051;&#1040;&#1042;&#1053;&#1040;&#1071;(&#1076;&#1083;&#1103;%20&#1089;&#1077;&#1073;&#1077;)\&#1053;&#1072;&#1073;&#1086;&#1088;%20&#1088;&#1072;&#1073;&#1086;&#1090;%20&#1047;&#1072;&#1082;&#1088;&#1099;&#1090;&#1080;&#1077;%20&#1057;&#1052;&#1056;\&#1056;&#1077;&#1077;&#1089;&#1090;&#1088;&#1099;\2008%20&#1075;\04.1%20%20&#1056;&#1045;&#1045;&#1057;&#1058;&#1056;%20&#1079;&#1072;%20&#1040;&#1055;&#1056;&#1045;&#1051;&#1068;%202008%20&#1075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orro\&#1088;&#1072;&#1073;&#1086;&#1095;&#1080;&#1077;-&#1087;&#1087;&#1086;\WINDOWS\&#1056;&#1072;&#1073;&#1086;&#1095;&#1080;&#1081;%20&#1089;&#1090;&#1086;&#1083;\&#1056;&#1072;&#1073;&#1086;&#1095;&#1080;&#1077;%20&#1087;&#1072;&#1087;&#1082;&#1080;%20-%20&#1055;&#1055;&#1054;\&#1055;&#1072;&#1087;&#1082;&#1072;%20&#8470;16.%20&#1053;&#1072;&#1073;&#1086;&#1088;%20&#1088;&#1072;&#1073;&#1086;&#1090;,%20&#1088;&#1077;&#1077;&#1089;&#1090;&#1088;,%20&#1089;&#1074;&#1086;&#1076;&#1082;&#1072;%20&#1079;&#1072;&#1090;&#1088;&#1072;&#1090;\&#1053;&#1072;&#1073;&#1086;&#1088;%20&#1088;&#1072;&#1073;&#1086;&#1090;\2.%20&#1053;&#1072;&#1073;&#1086;&#1088;%20&#1088;&#1072;&#1073;&#1086;&#1090;%20&#1085;&#1072;%20II%20&#1082;&#1074;-&#1083;%2098%20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stro-so2-fs\&#1086;&#1073;&#1097;&#1080;&#1077;%20&#1087;&#1072;&#1087;&#1082;&#1080;%20&#1086;&#1073;&#1084;&#1077;&#1085;&#1072;\Users\dmitriytkach\Library\Containers\com.apple.mail\Data\Library\Mail%20Downloads\P4_D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KK\P4_D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KS-1C\dtsarev\Local%20Settings\Temporary%20Internet%20Files\Content.IE5\BE2XCYT6\Personal%20Data\&#1056;&#1072;&#1073;&#1086;&#1090;&#1072;\&#1043;&#1051;&#1040;&#1042;&#1053;&#1040;&#1071;(&#1076;&#1083;&#1103;%20&#1089;&#1077;&#1073;&#1077;)\&#1053;&#1072;&#1073;&#1086;&#1088;%20&#1088;&#1072;&#1073;&#1086;&#1090;%20&#1047;&#1072;&#1082;&#1088;&#1099;&#1090;&#1080;&#1077;%20&#1057;&#1052;&#1056;\&#1056;&#1077;&#1077;&#1089;&#1090;&#1088;&#1099;\2008%20&#1075;\04.1%20%20&#1056;&#1045;&#1045;&#1057;&#1058;&#1056;%20&#1079;&#1072;%20&#1040;&#1055;&#1056;&#1045;&#1051;&#1068;%202008%20&#1075;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us\pto\Documents%20and%20Settings\&#1089;&#1077;&#1084;&#1077;&#1085;\Desktop\&#1054;&#1041;&#1066;&#1045;&#1050;&#1058;&#1067;%20&#1042;&#1057;&#1045;\&#1058;&#1054;&#1053;&#1053;&#1045;&#1051;&#1068;%20&#8470;6\&#1074;&#1099;&#1087;&#1086;&#1083;&#1085;&#1077;&#1085;&#1080;&#1077;\2005\EKK\P4_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brova\Desktop\&#1088;&#1072;&#1089;&#1087;&#1086;&#1088;&#1103;&#1078;&#1077;&#1085;&#1080;&#1077;%20&#1085;&#1079;&#1087;\&#1050;&#1086;&#1087;&#1080;&#1103;%20&#1047;&#1072;&#1087;&#1088;&#1086;&#1089;_&#1085;&#1077;&#1079;&#1072;&#1072;&#1082;&#1090;&#1080;&#1088;&#1086;&#1074;&#1072;&#1085;&#1085;&#1099;&#1081;%20&#1089;&#1091;&#1073;&#1087;&#1086;&#1076;&#1088;&#1103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I кв-л УС-30"/>
      <sheetName val="квартал  УС-30"/>
      <sheetName val="июнь ТО-45"/>
      <sheetName val="июль ТО-45"/>
      <sheetName val="август ТО"/>
      <sheetName val="дубль набора на август ТО"/>
      <sheetName val="набор на сентябрь ТО"/>
      <sheetName val="сентябрь УС"/>
      <sheetName val="Лист1"/>
      <sheetName val="Лист2"/>
      <sheetName val="III кв-л ТО-45"/>
    </sheetNames>
    <sheetDataSet>
      <sheetData sheetId="0"/>
      <sheetData sheetId="1"/>
      <sheetData sheetId="2">
        <row r="6">
          <cell r="A6" t="str">
            <v>по строительству I-й линии метрополитена в городе Челябинске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"/>
      <sheetName val="Подписано СМР "/>
      <sheetName val="Кураторы СМР"/>
      <sheetName val="КС3 СМР"/>
      <sheetName val="Тюб. ЧМТС"/>
      <sheetName val="Пересчет 2007"/>
      <sheetName val="Пересчет 1 и 2 2007"/>
      <sheetName val="Пересчет 1 2008"/>
      <sheetName val="Пересчет 2001"/>
      <sheetName val="Распределение"/>
      <sheetName val="Распред ПрООТиЗ"/>
      <sheetName val="физ.объ"/>
      <sheetName val="физ.объ РБ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расчёта"/>
      <sheetName val="апрель ТО-45"/>
      <sheetName val="II квартал"/>
      <sheetName val="апрель УС -30"/>
      <sheetName val="Февраль"/>
      <sheetName val="кке"/>
      <sheetName val="нн"/>
      <sheetName val="qqq"/>
      <sheetName val="II квартал ИСТОК"/>
    </sheetNames>
    <sheetDataSet>
      <sheetData sheetId="0">
        <row r="9">
          <cell r="F9">
            <v>37.9</v>
          </cell>
          <cell r="H9">
            <v>31.9</v>
          </cell>
          <cell r="J9">
            <v>6</v>
          </cell>
          <cell r="L9">
            <v>2.38</v>
          </cell>
        </row>
        <row r="10">
          <cell r="F10">
            <v>32.32</v>
          </cell>
          <cell r="H10">
            <v>14.47</v>
          </cell>
          <cell r="J10">
            <v>17.850000000000001</v>
          </cell>
          <cell r="L10">
            <v>8.25</v>
          </cell>
        </row>
        <row r="11">
          <cell r="F11">
            <v>83</v>
          </cell>
          <cell r="H11">
            <v>43</v>
          </cell>
          <cell r="J11">
            <v>40</v>
          </cell>
          <cell r="L11">
            <v>40</v>
          </cell>
        </row>
        <row r="12">
          <cell r="H12">
            <v>89.37</v>
          </cell>
          <cell r="J12">
            <v>63.85</v>
          </cell>
          <cell r="L12">
            <v>50.63</v>
          </cell>
        </row>
        <row r="15">
          <cell r="F15">
            <v>20.56</v>
          </cell>
          <cell r="H15">
            <v>14.52</v>
          </cell>
          <cell r="J15">
            <v>5.75</v>
          </cell>
          <cell r="L15">
            <v>0.13</v>
          </cell>
        </row>
        <row r="16">
          <cell r="F16">
            <v>0.84</v>
          </cell>
          <cell r="J16">
            <v>0.84</v>
          </cell>
        </row>
        <row r="17">
          <cell r="F17">
            <v>43.9</v>
          </cell>
          <cell r="H17">
            <v>39.6</v>
          </cell>
          <cell r="J17">
            <v>4.3</v>
          </cell>
          <cell r="L17">
            <v>2.52</v>
          </cell>
        </row>
        <row r="18">
          <cell r="F18">
            <v>278</v>
          </cell>
        </row>
        <row r="19">
          <cell r="F19">
            <v>3.29</v>
          </cell>
          <cell r="H19">
            <v>2.91</v>
          </cell>
          <cell r="J19">
            <v>0.38</v>
          </cell>
          <cell r="L19">
            <v>0.14000000000000001</v>
          </cell>
        </row>
        <row r="20">
          <cell r="F20">
            <v>219</v>
          </cell>
        </row>
        <row r="21">
          <cell r="F21">
            <v>0.83</v>
          </cell>
        </row>
        <row r="22">
          <cell r="F22">
            <v>1.03</v>
          </cell>
          <cell r="H22">
            <v>0.65</v>
          </cell>
          <cell r="J22">
            <v>0.06</v>
          </cell>
          <cell r="L22">
            <v>0.01</v>
          </cell>
        </row>
        <row r="23">
          <cell r="F23">
            <v>19.5</v>
          </cell>
        </row>
        <row r="24">
          <cell r="F24">
            <v>343</v>
          </cell>
          <cell r="H24">
            <v>54</v>
          </cell>
          <cell r="J24">
            <v>11</v>
          </cell>
          <cell r="L24">
            <v>3</v>
          </cell>
        </row>
        <row r="27">
          <cell r="F27">
            <v>71.900000000000006</v>
          </cell>
          <cell r="H27">
            <v>20</v>
          </cell>
          <cell r="J27">
            <v>44.8</v>
          </cell>
        </row>
        <row r="28">
          <cell r="F28">
            <v>390.19</v>
          </cell>
        </row>
        <row r="29">
          <cell r="F29">
            <v>355.13</v>
          </cell>
        </row>
        <row r="31">
          <cell r="F31">
            <v>20.78</v>
          </cell>
          <cell r="H31">
            <v>0.7</v>
          </cell>
          <cell r="J31">
            <v>0.28000000000000003</v>
          </cell>
          <cell r="L31">
            <v>0.08</v>
          </cell>
        </row>
        <row r="32">
          <cell r="F32">
            <v>31.04</v>
          </cell>
          <cell r="H32">
            <v>1.74</v>
          </cell>
          <cell r="J32">
            <v>1</v>
          </cell>
          <cell r="L32">
            <v>3</v>
          </cell>
        </row>
        <row r="33">
          <cell r="F33">
            <v>299</v>
          </cell>
        </row>
        <row r="34">
          <cell r="F34">
            <v>40.1</v>
          </cell>
          <cell r="H34">
            <v>11.7</v>
          </cell>
          <cell r="J34">
            <v>20.3</v>
          </cell>
          <cell r="L34">
            <v>7.27</v>
          </cell>
        </row>
        <row r="35">
          <cell r="F35">
            <v>283.13</v>
          </cell>
        </row>
        <row r="36">
          <cell r="F36">
            <v>270</v>
          </cell>
        </row>
        <row r="38">
          <cell r="F38">
            <v>6.28</v>
          </cell>
          <cell r="H38">
            <v>2.83</v>
          </cell>
          <cell r="J38">
            <v>0.43</v>
          </cell>
          <cell r="L38">
            <v>0.13</v>
          </cell>
        </row>
        <row r="39">
          <cell r="F39">
            <v>90.6</v>
          </cell>
        </row>
        <row r="40">
          <cell r="F40">
            <v>36.299999999999997</v>
          </cell>
          <cell r="H40">
            <v>3.5</v>
          </cell>
          <cell r="J40">
            <v>0.25</v>
          </cell>
          <cell r="L40">
            <v>0.08</v>
          </cell>
        </row>
        <row r="41">
          <cell r="F41">
            <v>34.1</v>
          </cell>
          <cell r="H41">
            <v>1.77</v>
          </cell>
          <cell r="J41">
            <v>0.09</v>
          </cell>
          <cell r="L41">
            <v>0.03</v>
          </cell>
        </row>
        <row r="42">
          <cell r="F42">
            <v>3.11</v>
          </cell>
          <cell r="H42">
            <v>1.84</v>
          </cell>
          <cell r="J42">
            <v>0.23</v>
          </cell>
          <cell r="L42">
            <v>7.0000000000000007E-2</v>
          </cell>
        </row>
        <row r="43">
          <cell r="F43">
            <v>2.64</v>
          </cell>
          <cell r="H43">
            <v>0.47</v>
          </cell>
          <cell r="J43">
            <v>0.05</v>
          </cell>
          <cell r="L43">
            <v>0.02</v>
          </cell>
        </row>
        <row r="44">
          <cell r="F44">
            <v>2.19</v>
          </cell>
          <cell r="H44">
            <v>0.41</v>
          </cell>
          <cell r="J44">
            <v>0.05</v>
          </cell>
          <cell r="L44">
            <v>0.02</v>
          </cell>
        </row>
        <row r="45">
          <cell r="F45">
            <v>0.92</v>
          </cell>
          <cell r="H45">
            <v>0.41</v>
          </cell>
          <cell r="J45">
            <v>0.05</v>
          </cell>
          <cell r="L45">
            <v>0.02</v>
          </cell>
        </row>
        <row r="46">
          <cell r="H46">
            <v>45</v>
          </cell>
          <cell r="J46">
            <v>68</v>
          </cell>
          <cell r="L46">
            <v>11</v>
          </cell>
        </row>
        <row r="50">
          <cell r="F50">
            <v>62.8</v>
          </cell>
          <cell r="H50">
            <v>21.4</v>
          </cell>
          <cell r="J50">
            <v>36.200000000000003</v>
          </cell>
          <cell r="L50">
            <v>12.2</v>
          </cell>
        </row>
        <row r="51">
          <cell r="F51">
            <v>464</v>
          </cell>
        </row>
        <row r="52">
          <cell r="H52">
            <v>21</v>
          </cell>
          <cell r="J52">
            <v>36</v>
          </cell>
          <cell r="L52">
            <v>12</v>
          </cell>
        </row>
        <row r="56">
          <cell r="F56">
            <v>31.78</v>
          </cell>
          <cell r="H56">
            <v>2.0099999999999998</v>
          </cell>
          <cell r="J56">
            <v>21.24</v>
          </cell>
          <cell r="L56">
            <v>1.0900000000000001</v>
          </cell>
        </row>
        <row r="57">
          <cell r="F57">
            <v>8.52</v>
          </cell>
          <cell r="J57">
            <v>8.52</v>
          </cell>
          <cell r="L57">
            <v>1.26</v>
          </cell>
        </row>
        <row r="58">
          <cell r="F58">
            <v>0.84</v>
          </cell>
          <cell r="J58">
            <v>0.84</v>
          </cell>
        </row>
        <row r="59">
          <cell r="F59">
            <v>14.52</v>
          </cell>
          <cell r="H59">
            <v>0.9</v>
          </cell>
          <cell r="J59">
            <v>10.050000000000001</v>
          </cell>
          <cell r="L59">
            <v>0.4</v>
          </cell>
        </row>
        <row r="60">
          <cell r="F60">
            <v>1.1399999999999999</v>
          </cell>
          <cell r="H60">
            <v>0.06</v>
          </cell>
          <cell r="J60">
            <v>0.5</v>
          </cell>
          <cell r="L60">
            <v>0.02</v>
          </cell>
        </row>
        <row r="61">
          <cell r="F61">
            <v>6.51</v>
          </cell>
          <cell r="H61">
            <v>0.34</v>
          </cell>
          <cell r="J61">
            <v>5.24</v>
          </cell>
          <cell r="L61">
            <v>0.2</v>
          </cell>
        </row>
        <row r="62">
          <cell r="F62">
            <v>3.92</v>
          </cell>
          <cell r="H62">
            <v>1.34</v>
          </cell>
          <cell r="J62">
            <v>0.41</v>
          </cell>
          <cell r="L62">
            <v>0.15</v>
          </cell>
        </row>
        <row r="63">
          <cell r="F63">
            <v>31.26</v>
          </cell>
          <cell r="H63">
            <v>3.66</v>
          </cell>
          <cell r="J63">
            <v>17.95</v>
          </cell>
          <cell r="L63">
            <v>2.2799999999999998</v>
          </cell>
        </row>
        <row r="64">
          <cell r="F64">
            <v>0.1</v>
          </cell>
        </row>
        <row r="65">
          <cell r="F65">
            <v>26.9</v>
          </cell>
        </row>
        <row r="66">
          <cell r="F66">
            <v>4.03</v>
          </cell>
          <cell r="H66">
            <v>1.73</v>
          </cell>
          <cell r="J66">
            <v>2.2999999999999998</v>
          </cell>
          <cell r="L66">
            <v>0.3</v>
          </cell>
        </row>
        <row r="67">
          <cell r="F67">
            <v>114.84</v>
          </cell>
          <cell r="H67">
            <v>18.86</v>
          </cell>
          <cell r="J67">
            <v>95.98</v>
          </cell>
          <cell r="L67">
            <v>48</v>
          </cell>
        </row>
        <row r="68">
          <cell r="F68">
            <v>35.4</v>
          </cell>
        </row>
        <row r="70">
          <cell r="F70">
            <v>25.8</v>
          </cell>
          <cell r="H70">
            <v>1.88</v>
          </cell>
          <cell r="J70">
            <v>15.49</v>
          </cell>
          <cell r="L70">
            <v>0.84</v>
          </cell>
        </row>
        <row r="71">
          <cell r="F71">
            <v>8.52</v>
          </cell>
          <cell r="J71">
            <v>8.52</v>
          </cell>
          <cell r="L71">
            <v>1.26</v>
          </cell>
        </row>
        <row r="72">
          <cell r="F72">
            <v>0.84</v>
          </cell>
          <cell r="J72">
            <v>0.84</v>
          </cell>
        </row>
        <row r="73">
          <cell r="F73">
            <v>14.52</v>
          </cell>
          <cell r="H73">
            <v>0.9</v>
          </cell>
          <cell r="J73">
            <v>10.050000000000001</v>
          </cell>
          <cell r="L73">
            <v>0.4</v>
          </cell>
        </row>
        <row r="74">
          <cell r="F74">
            <v>1.1399999999999999</v>
          </cell>
          <cell r="H74">
            <v>0.06</v>
          </cell>
          <cell r="J74">
            <v>0.5</v>
          </cell>
          <cell r="L74">
            <v>0.02</v>
          </cell>
        </row>
        <row r="75">
          <cell r="F75">
            <v>28.47</v>
          </cell>
          <cell r="H75">
            <v>1.19</v>
          </cell>
          <cell r="J75">
            <v>0.03</v>
          </cell>
        </row>
        <row r="76">
          <cell r="F76">
            <v>51.19</v>
          </cell>
          <cell r="H76">
            <v>41.39</v>
          </cell>
          <cell r="J76">
            <v>7.56</v>
          </cell>
          <cell r="L76">
            <v>6.23</v>
          </cell>
        </row>
        <row r="77">
          <cell r="F77">
            <v>10.9</v>
          </cell>
          <cell r="H77">
            <v>7.8</v>
          </cell>
          <cell r="J77">
            <v>2.15</v>
          </cell>
          <cell r="L77">
            <v>1.18</v>
          </cell>
        </row>
        <row r="78">
          <cell r="F78">
            <v>219</v>
          </cell>
        </row>
        <row r="79">
          <cell r="F79">
            <v>0.83</v>
          </cell>
        </row>
        <row r="80">
          <cell r="F80">
            <v>1.73</v>
          </cell>
          <cell r="H80">
            <v>1.28</v>
          </cell>
          <cell r="J80">
            <v>0.11</v>
          </cell>
          <cell r="L80">
            <v>0.01</v>
          </cell>
        </row>
        <row r="81">
          <cell r="F81">
            <v>19.5</v>
          </cell>
        </row>
        <row r="83">
          <cell r="F83">
            <v>25.8</v>
          </cell>
          <cell r="H83">
            <v>1.88</v>
          </cell>
          <cell r="J83">
            <v>15.49</v>
          </cell>
          <cell r="L83">
            <v>0.84</v>
          </cell>
        </row>
        <row r="84">
          <cell r="F84">
            <v>8.52</v>
          </cell>
          <cell r="J84">
            <v>8.52</v>
          </cell>
          <cell r="L84">
            <v>1.26</v>
          </cell>
        </row>
        <row r="85">
          <cell r="F85">
            <v>0.84</v>
          </cell>
          <cell r="J85">
            <v>0.84</v>
          </cell>
        </row>
        <row r="86">
          <cell r="F86">
            <v>14.52</v>
          </cell>
          <cell r="H86">
            <v>0.9</v>
          </cell>
          <cell r="J86">
            <v>10.050000000000001</v>
          </cell>
          <cell r="L86">
            <v>0.4</v>
          </cell>
        </row>
        <row r="87">
          <cell r="F87">
            <v>1.1399999999999999</v>
          </cell>
          <cell r="H87">
            <v>0.06</v>
          </cell>
          <cell r="J87">
            <v>0.5</v>
          </cell>
          <cell r="L87">
            <v>0.02</v>
          </cell>
        </row>
        <row r="88">
          <cell r="F88">
            <v>6.51</v>
          </cell>
          <cell r="H88">
            <v>0.34</v>
          </cell>
          <cell r="J88">
            <v>5.24</v>
          </cell>
          <cell r="L88">
            <v>0.2</v>
          </cell>
        </row>
        <row r="89">
          <cell r="F89">
            <v>3.92</v>
          </cell>
          <cell r="H89">
            <v>1.34</v>
          </cell>
          <cell r="J89">
            <v>0.41</v>
          </cell>
          <cell r="L89">
            <v>0.15</v>
          </cell>
        </row>
        <row r="91">
          <cell r="F91">
            <v>25.8</v>
          </cell>
          <cell r="H91">
            <v>1.88</v>
          </cell>
          <cell r="J91">
            <v>15.49</v>
          </cell>
          <cell r="L91">
            <v>0.84</v>
          </cell>
        </row>
        <row r="92">
          <cell r="F92">
            <v>8.52</v>
          </cell>
          <cell r="J92">
            <v>8.52</v>
          </cell>
          <cell r="L92">
            <v>1.26</v>
          </cell>
        </row>
        <row r="93">
          <cell r="F93">
            <v>0.84</v>
          </cell>
          <cell r="J93">
            <v>0.84</v>
          </cell>
        </row>
        <row r="94">
          <cell r="F94">
            <v>14.52</v>
          </cell>
          <cell r="H94">
            <v>0.9</v>
          </cell>
          <cell r="J94">
            <v>10.050000000000001</v>
          </cell>
          <cell r="L94">
            <v>0.4</v>
          </cell>
        </row>
        <row r="95">
          <cell r="F95">
            <v>1.1399999999999999</v>
          </cell>
          <cell r="H95">
            <v>0.06</v>
          </cell>
          <cell r="J95">
            <v>0.5</v>
          </cell>
          <cell r="L95">
            <v>0.02</v>
          </cell>
        </row>
        <row r="96">
          <cell r="F96">
            <v>6.51</v>
          </cell>
          <cell r="H96">
            <v>0.34</v>
          </cell>
          <cell r="J96">
            <v>5.24</v>
          </cell>
          <cell r="L96">
            <v>0.2</v>
          </cell>
        </row>
        <row r="97">
          <cell r="F97">
            <v>3.92</v>
          </cell>
          <cell r="H97">
            <v>1.34</v>
          </cell>
          <cell r="J97">
            <v>0.41</v>
          </cell>
          <cell r="L97">
            <v>0.15</v>
          </cell>
        </row>
        <row r="99">
          <cell r="F99">
            <v>427.62</v>
          </cell>
          <cell r="H99">
            <v>85.72</v>
          </cell>
          <cell r="J99">
            <v>7.0000000000000007E-2</v>
          </cell>
          <cell r="L99">
            <v>0.01</v>
          </cell>
        </row>
        <row r="100">
          <cell r="F100">
            <v>0.47</v>
          </cell>
          <cell r="H100">
            <v>0.34</v>
          </cell>
          <cell r="J100">
            <v>0.01</v>
          </cell>
        </row>
        <row r="101">
          <cell r="F101">
            <v>430</v>
          </cell>
        </row>
        <row r="103">
          <cell r="F103">
            <v>31.78</v>
          </cell>
          <cell r="H103">
            <v>2.0099999999999998</v>
          </cell>
          <cell r="J103">
            <v>21.24</v>
          </cell>
          <cell r="L103">
            <v>1.0900000000000001</v>
          </cell>
        </row>
        <row r="104">
          <cell r="F104">
            <v>8.52</v>
          </cell>
          <cell r="J104">
            <v>8.52</v>
          </cell>
          <cell r="L104">
            <v>1.26</v>
          </cell>
        </row>
        <row r="105">
          <cell r="F105">
            <v>0.84</v>
          </cell>
          <cell r="J105">
            <v>0.84</v>
          </cell>
        </row>
        <row r="106">
          <cell r="F106">
            <v>14.52</v>
          </cell>
          <cell r="H106">
            <v>0.9</v>
          </cell>
          <cell r="J106">
            <v>10.050000000000001</v>
          </cell>
          <cell r="L106">
            <v>0.4</v>
          </cell>
        </row>
        <row r="107">
          <cell r="F107">
            <v>1.1399999999999999</v>
          </cell>
          <cell r="H107">
            <v>0.06</v>
          </cell>
          <cell r="J107">
            <v>0.5</v>
          </cell>
          <cell r="L107">
            <v>0.02</v>
          </cell>
        </row>
        <row r="108">
          <cell r="F108">
            <v>6.51</v>
          </cell>
          <cell r="H108">
            <v>0.34</v>
          </cell>
          <cell r="J108">
            <v>5.24</v>
          </cell>
          <cell r="L108">
            <v>0.2</v>
          </cell>
        </row>
        <row r="109">
          <cell r="F109">
            <v>3.92</v>
          </cell>
          <cell r="H109">
            <v>1.34</v>
          </cell>
          <cell r="J109">
            <v>0.41</v>
          </cell>
          <cell r="L109">
            <v>0.15</v>
          </cell>
        </row>
        <row r="111">
          <cell r="F111">
            <v>14.6</v>
          </cell>
          <cell r="H111">
            <v>6.94</v>
          </cell>
          <cell r="J111">
            <v>3.15</v>
          </cell>
          <cell r="L111">
            <v>0.04</v>
          </cell>
        </row>
        <row r="112">
          <cell r="F112">
            <v>8.52</v>
          </cell>
          <cell r="J112">
            <v>8.52</v>
          </cell>
          <cell r="L112">
            <v>1.26</v>
          </cell>
        </row>
        <row r="113">
          <cell r="F113">
            <v>0.84</v>
          </cell>
          <cell r="J113">
            <v>0.84</v>
          </cell>
        </row>
        <row r="114">
          <cell r="F114">
            <v>5.47</v>
          </cell>
          <cell r="H114">
            <v>1.59</v>
          </cell>
          <cell r="J114">
            <v>0.81</v>
          </cell>
          <cell r="L114">
            <v>0.03</v>
          </cell>
        </row>
        <row r="115">
          <cell r="F115">
            <v>0.69</v>
          </cell>
          <cell r="H115">
            <v>0.22</v>
          </cell>
          <cell r="J115">
            <v>0.16</v>
          </cell>
          <cell r="L115">
            <v>0.01</v>
          </cell>
        </row>
        <row r="116">
          <cell r="F116">
            <v>1.73</v>
          </cell>
          <cell r="H116">
            <v>0.36</v>
          </cell>
        </row>
        <row r="117">
          <cell r="F117">
            <v>3.92</v>
          </cell>
          <cell r="H117">
            <v>1.34</v>
          </cell>
          <cell r="J117">
            <v>0.41</v>
          </cell>
          <cell r="L117">
            <v>0.15</v>
          </cell>
        </row>
        <row r="118">
          <cell r="F118">
            <v>45.16</v>
          </cell>
          <cell r="H118">
            <v>11.33</v>
          </cell>
          <cell r="J118">
            <v>0.21</v>
          </cell>
          <cell r="L118">
            <v>0.03</v>
          </cell>
        </row>
        <row r="119">
          <cell r="F119">
            <v>28.9</v>
          </cell>
          <cell r="H119">
            <v>27.7</v>
          </cell>
          <cell r="J119">
            <v>0.02</v>
          </cell>
          <cell r="L119">
            <v>0.01</v>
          </cell>
        </row>
        <row r="120">
          <cell r="F120">
            <v>334</v>
          </cell>
        </row>
        <row r="121">
          <cell r="F121">
            <v>303</v>
          </cell>
        </row>
        <row r="122">
          <cell r="F122">
            <v>1.73</v>
          </cell>
          <cell r="H122">
            <v>1.28</v>
          </cell>
          <cell r="J122">
            <v>0.11</v>
          </cell>
          <cell r="L122">
            <v>0.01</v>
          </cell>
        </row>
        <row r="124">
          <cell r="F124">
            <v>126.88</v>
          </cell>
          <cell r="H124">
            <v>105.46</v>
          </cell>
          <cell r="J124">
            <v>18.21</v>
          </cell>
          <cell r="L124">
            <v>12.03</v>
          </cell>
        </row>
        <row r="125">
          <cell r="F125">
            <v>385</v>
          </cell>
        </row>
        <row r="126">
          <cell r="H126">
            <v>339</v>
          </cell>
          <cell r="J126">
            <v>370</v>
          </cell>
          <cell r="L126">
            <v>86</v>
          </cell>
        </row>
        <row r="127">
          <cell r="H127">
            <v>548</v>
          </cell>
          <cell r="J127">
            <v>549</v>
          </cell>
          <cell r="L127">
            <v>163</v>
          </cell>
        </row>
        <row r="132">
          <cell r="F132">
            <v>14.6</v>
          </cell>
          <cell r="H132">
            <v>6.94</v>
          </cell>
          <cell r="J132">
            <v>3.15</v>
          </cell>
          <cell r="L132">
            <v>0.04</v>
          </cell>
        </row>
        <row r="133">
          <cell r="F133">
            <v>8.52</v>
          </cell>
          <cell r="J133">
            <v>8.52</v>
          </cell>
          <cell r="L133">
            <v>1.26</v>
          </cell>
        </row>
        <row r="134">
          <cell r="F134">
            <v>0.84</v>
          </cell>
          <cell r="J134">
            <v>0.84</v>
          </cell>
        </row>
        <row r="135">
          <cell r="F135">
            <v>5.47</v>
          </cell>
          <cell r="H135">
            <v>1.59</v>
          </cell>
          <cell r="J135">
            <v>0.81</v>
          </cell>
          <cell r="L135">
            <v>0.03</v>
          </cell>
        </row>
        <row r="136">
          <cell r="F136">
            <v>0.69</v>
          </cell>
          <cell r="H136">
            <v>0.22</v>
          </cell>
          <cell r="J136">
            <v>0.16</v>
          </cell>
          <cell r="L136">
            <v>0.01</v>
          </cell>
        </row>
        <row r="137">
          <cell r="F137">
            <v>1.73</v>
          </cell>
          <cell r="H137">
            <v>0.36</v>
          </cell>
        </row>
        <row r="138">
          <cell r="F138">
            <v>3.92</v>
          </cell>
          <cell r="H138">
            <v>1.34</v>
          </cell>
          <cell r="J138">
            <v>0.41</v>
          </cell>
          <cell r="L138">
            <v>0.15</v>
          </cell>
        </row>
        <row r="139">
          <cell r="F139">
            <v>427.62</v>
          </cell>
          <cell r="H139">
            <v>85.72</v>
          </cell>
          <cell r="J139">
            <v>7.0000000000000007E-2</v>
          </cell>
          <cell r="L139">
            <v>0.01</v>
          </cell>
        </row>
        <row r="140">
          <cell r="F140">
            <v>436</v>
          </cell>
          <cell r="H140">
            <v>0</v>
          </cell>
          <cell r="J140">
            <v>0</v>
          </cell>
        </row>
        <row r="141">
          <cell r="F141">
            <v>1.73</v>
          </cell>
          <cell r="H141">
            <v>0.45</v>
          </cell>
          <cell r="J141">
            <v>0.17</v>
          </cell>
          <cell r="L141">
            <v>0.1</v>
          </cell>
        </row>
        <row r="142">
          <cell r="F142">
            <v>312</v>
          </cell>
          <cell r="H142">
            <v>0</v>
          </cell>
          <cell r="J142">
            <v>0</v>
          </cell>
        </row>
        <row r="143">
          <cell r="F143">
            <v>0.47</v>
          </cell>
          <cell r="H143">
            <v>0.34</v>
          </cell>
          <cell r="J143">
            <v>0.01</v>
          </cell>
        </row>
        <row r="144">
          <cell r="F144">
            <v>430</v>
          </cell>
          <cell r="H144">
            <v>0</v>
          </cell>
          <cell r="J144">
            <v>0</v>
          </cell>
          <cell r="L144">
            <v>0</v>
          </cell>
        </row>
        <row r="145">
          <cell r="F145">
            <v>47.42</v>
          </cell>
          <cell r="H145">
            <v>20.62</v>
          </cell>
          <cell r="J145">
            <v>0.25</v>
          </cell>
          <cell r="L145">
            <v>0.05</v>
          </cell>
        </row>
        <row r="146">
          <cell r="H146">
            <v>118</v>
          </cell>
          <cell r="J146">
            <v>14</v>
          </cell>
          <cell r="L146">
            <v>2</v>
          </cell>
        </row>
        <row r="151">
          <cell r="F151">
            <v>0.85</v>
          </cell>
          <cell r="H151">
            <v>0.21</v>
          </cell>
          <cell r="J151">
            <v>0.01</v>
          </cell>
          <cell r="L151">
            <v>0</v>
          </cell>
        </row>
        <row r="152">
          <cell r="F152">
            <v>4.34</v>
          </cell>
        </row>
        <row r="153">
          <cell r="F153">
            <v>4.34</v>
          </cell>
          <cell r="H153">
            <v>0.11</v>
          </cell>
          <cell r="J153">
            <v>0.03</v>
          </cell>
          <cell r="L153">
            <v>0.01</v>
          </cell>
        </row>
        <row r="155">
          <cell r="F155">
            <v>2.89</v>
          </cell>
          <cell r="H155">
            <v>0.66</v>
          </cell>
          <cell r="J155">
            <v>0.61</v>
          </cell>
          <cell r="L155">
            <v>0.2</v>
          </cell>
        </row>
        <row r="156">
          <cell r="F156">
            <v>0.27</v>
          </cell>
        </row>
        <row r="157">
          <cell r="F157">
            <v>0.84</v>
          </cell>
          <cell r="H157">
            <v>0.26</v>
          </cell>
          <cell r="J157">
            <v>0.25</v>
          </cell>
          <cell r="L157">
            <v>0.11</v>
          </cell>
        </row>
        <row r="158">
          <cell r="H158">
            <v>1</v>
          </cell>
          <cell r="J158">
            <v>1</v>
          </cell>
          <cell r="L158">
            <v>0</v>
          </cell>
        </row>
        <row r="161">
          <cell r="F161">
            <v>25.8</v>
          </cell>
          <cell r="H161">
            <v>1.88</v>
          </cell>
          <cell r="J161">
            <v>15.49</v>
          </cell>
          <cell r="L161">
            <v>0.84</v>
          </cell>
        </row>
        <row r="162">
          <cell r="F162">
            <v>8.52</v>
          </cell>
          <cell r="J162">
            <v>8.52</v>
          </cell>
          <cell r="L162">
            <v>1.26</v>
          </cell>
        </row>
        <row r="163">
          <cell r="F163">
            <v>0.84</v>
          </cell>
          <cell r="J163">
            <v>0.84</v>
          </cell>
        </row>
        <row r="164">
          <cell r="F164">
            <v>10.9</v>
          </cell>
          <cell r="H164">
            <v>7.8</v>
          </cell>
          <cell r="J164">
            <v>2.15</v>
          </cell>
          <cell r="L164">
            <v>1.18</v>
          </cell>
        </row>
        <row r="165">
          <cell r="F165">
            <v>219</v>
          </cell>
        </row>
        <row r="166">
          <cell r="F166">
            <v>0.83</v>
          </cell>
        </row>
        <row r="167">
          <cell r="F167">
            <v>1.73</v>
          </cell>
          <cell r="H167">
            <v>1.28</v>
          </cell>
          <cell r="J167">
            <v>0.11</v>
          </cell>
          <cell r="L167">
            <v>0.01</v>
          </cell>
        </row>
        <row r="168">
          <cell r="F168">
            <v>19.5</v>
          </cell>
        </row>
        <row r="169">
          <cell r="F169">
            <v>14.52</v>
          </cell>
          <cell r="H169">
            <v>0.9</v>
          </cell>
          <cell r="J169">
            <v>10.050000000000001</v>
          </cell>
          <cell r="L169">
            <v>0.4</v>
          </cell>
        </row>
        <row r="170">
          <cell r="F170">
            <v>1.1399999999999999</v>
          </cell>
          <cell r="H170">
            <v>0.06</v>
          </cell>
          <cell r="J170">
            <v>0.5</v>
          </cell>
          <cell r="L170">
            <v>0.02</v>
          </cell>
        </row>
        <row r="171">
          <cell r="F171">
            <v>28.47</v>
          </cell>
          <cell r="H171">
            <v>1.19</v>
          </cell>
          <cell r="J171">
            <v>0.03</v>
          </cell>
        </row>
        <row r="172">
          <cell r="F172">
            <v>51.19</v>
          </cell>
          <cell r="H172">
            <v>41.39</v>
          </cell>
          <cell r="J172">
            <v>7.56</v>
          </cell>
          <cell r="L172">
            <v>6.23</v>
          </cell>
        </row>
        <row r="173">
          <cell r="F173">
            <v>126.88</v>
          </cell>
          <cell r="H173">
            <v>105.46</v>
          </cell>
          <cell r="J173">
            <v>18.21</v>
          </cell>
          <cell r="L173">
            <v>12.03</v>
          </cell>
        </row>
        <row r="174">
          <cell r="F174">
            <v>385</v>
          </cell>
        </row>
        <row r="175">
          <cell r="H175">
            <v>160</v>
          </cell>
          <cell r="J175">
            <v>63</v>
          </cell>
          <cell r="L175">
            <v>22</v>
          </cell>
        </row>
        <row r="178">
          <cell r="F178">
            <v>15.9</v>
          </cell>
          <cell r="H178">
            <v>2.5099999999999998</v>
          </cell>
          <cell r="J178">
            <v>7.31</v>
          </cell>
          <cell r="L178">
            <v>0.4</v>
          </cell>
        </row>
        <row r="179">
          <cell r="F179">
            <v>0.84</v>
          </cell>
          <cell r="J179">
            <v>0.84</v>
          </cell>
        </row>
        <row r="180">
          <cell r="F180">
            <v>6.84</v>
          </cell>
          <cell r="H180">
            <v>2.25</v>
          </cell>
          <cell r="J180">
            <v>1.23</v>
          </cell>
          <cell r="L180">
            <v>0.03</v>
          </cell>
        </row>
        <row r="181">
          <cell r="F181">
            <v>1.35</v>
          </cell>
          <cell r="H181">
            <v>0.44</v>
          </cell>
          <cell r="J181">
            <v>0.3</v>
          </cell>
          <cell r="L181">
            <v>0.01</v>
          </cell>
        </row>
        <row r="182">
          <cell r="F182">
            <v>3.92</v>
          </cell>
          <cell r="H182">
            <v>1.34</v>
          </cell>
          <cell r="J182">
            <v>0.41</v>
          </cell>
          <cell r="L182">
            <v>0.15</v>
          </cell>
        </row>
        <row r="183">
          <cell r="H183">
            <v>7</v>
          </cell>
          <cell r="J183">
            <v>10</v>
          </cell>
          <cell r="L183">
            <v>1</v>
          </cell>
        </row>
        <row r="185">
          <cell r="F185">
            <v>27.8</v>
          </cell>
          <cell r="H185">
            <v>1.28</v>
          </cell>
          <cell r="J185">
            <v>0.56000000000000005</v>
          </cell>
          <cell r="L185">
            <v>0.17</v>
          </cell>
        </row>
        <row r="186">
          <cell r="F186">
            <v>58.1</v>
          </cell>
          <cell r="H186">
            <v>7.79</v>
          </cell>
          <cell r="J186">
            <v>0.99</v>
          </cell>
          <cell r="L186">
            <v>0.32</v>
          </cell>
        </row>
        <row r="187">
          <cell r="F187">
            <v>273</v>
          </cell>
          <cell r="H187">
            <v>46.6</v>
          </cell>
          <cell r="J187">
            <v>11.7</v>
          </cell>
          <cell r="L187">
            <v>3.56</v>
          </cell>
        </row>
        <row r="188">
          <cell r="H188">
            <v>56</v>
          </cell>
          <cell r="J188">
            <v>13</v>
          </cell>
          <cell r="L188">
            <v>4</v>
          </cell>
        </row>
        <row r="189">
          <cell r="H189">
            <v>342</v>
          </cell>
          <cell r="J189">
            <v>101</v>
          </cell>
          <cell r="L189">
            <v>29</v>
          </cell>
        </row>
        <row r="195">
          <cell r="F195">
            <v>27.8</v>
          </cell>
          <cell r="H195">
            <v>1.28</v>
          </cell>
          <cell r="J195">
            <v>0.56000000000000005</v>
          </cell>
          <cell r="L195">
            <v>0.17</v>
          </cell>
        </row>
        <row r="196">
          <cell r="F196">
            <v>58.1</v>
          </cell>
          <cell r="H196">
            <v>7.79</v>
          </cell>
          <cell r="J196">
            <v>0.99</v>
          </cell>
          <cell r="L196">
            <v>0.32</v>
          </cell>
        </row>
        <row r="197">
          <cell r="F197">
            <v>273</v>
          </cell>
          <cell r="H197">
            <v>46.6</v>
          </cell>
          <cell r="J197">
            <v>11.7</v>
          </cell>
          <cell r="L197">
            <v>3.56</v>
          </cell>
        </row>
        <row r="199">
          <cell r="F199">
            <v>16.68</v>
          </cell>
        </row>
        <row r="200">
          <cell r="F200">
            <v>6.33</v>
          </cell>
          <cell r="H200">
            <v>1.74</v>
          </cell>
          <cell r="J200">
            <v>0.12</v>
          </cell>
          <cell r="L200">
            <v>0.03</v>
          </cell>
        </row>
        <row r="201">
          <cell r="F201">
            <v>48.42</v>
          </cell>
        </row>
        <row r="202">
          <cell r="F202">
            <v>326.39999999999998</v>
          </cell>
        </row>
        <row r="203">
          <cell r="F203">
            <v>48</v>
          </cell>
          <cell r="H203">
            <v>18.2</v>
          </cell>
          <cell r="J203">
            <v>12.7</v>
          </cell>
          <cell r="L203">
            <v>4.04</v>
          </cell>
        </row>
        <row r="205">
          <cell r="F205">
            <v>141.78</v>
          </cell>
          <cell r="H205">
            <v>2</v>
          </cell>
          <cell r="J205">
            <v>11.58</v>
          </cell>
          <cell r="L205">
            <v>3.98</v>
          </cell>
        </row>
        <row r="206">
          <cell r="F206">
            <v>3.15</v>
          </cell>
          <cell r="H206">
            <v>0.89</v>
          </cell>
          <cell r="J206">
            <v>1.22</v>
          </cell>
          <cell r="L206">
            <v>0.48</v>
          </cell>
        </row>
        <row r="207">
          <cell r="F207">
            <v>46.7</v>
          </cell>
        </row>
        <row r="208">
          <cell r="F208">
            <v>224</v>
          </cell>
        </row>
        <row r="209">
          <cell r="F209">
            <v>320</v>
          </cell>
        </row>
        <row r="210">
          <cell r="F210">
            <v>320</v>
          </cell>
        </row>
        <row r="211">
          <cell r="F211">
            <v>2.3199999999999998</v>
          </cell>
          <cell r="H211">
            <v>0.72</v>
          </cell>
          <cell r="J211">
            <v>1.42</v>
          </cell>
          <cell r="L211">
            <v>0.48</v>
          </cell>
        </row>
        <row r="212">
          <cell r="F212">
            <v>68.14</v>
          </cell>
        </row>
        <row r="213">
          <cell r="F213">
            <v>250</v>
          </cell>
        </row>
        <row r="214">
          <cell r="F214">
            <v>26.47</v>
          </cell>
          <cell r="H214">
            <v>7.83</v>
          </cell>
          <cell r="J214">
            <v>9.6199999999999992</v>
          </cell>
          <cell r="L214">
            <v>4.24</v>
          </cell>
        </row>
        <row r="215">
          <cell r="F215">
            <v>20.58</v>
          </cell>
          <cell r="H215">
            <v>18.170000000000002</v>
          </cell>
          <cell r="J215">
            <v>0.64</v>
          </cell>
          <cell r="L215">
            <v>7.0000000000000007E-2</v>
          </cell>
        </row>
        <row r="216">
          <cell r="F216">
            <v>4.6399999999999997</v>
          </cell>
          <cell r="H216">
            <v>4.17</v>
          </cell>
          <cell r="J216">
            <v>0.4</v>
          </cell>
          <cell r="L216">
            <v>0.28000000000000003</v>
          </cell>
        </row>
        <row r="217">
          <cell r="F217">
            <v>272</v>
          </cell>
        </row>
        <row r="218">
          <cell r="F218">
            <v>367</v>
          </cell>
        </row>
        <row r="219">
          <cell r="F219">
            <v>195</v>
          </cell>
        </row>
        <row r="220">
          <cell r="F220">
            <v>126.5</v>
          </cell>
          <cell r="H220">
            <v>126.5</v>
          </cell>
        </row>
        <row r="221">
          <cell r="F221">
            <v>64.63</v>
          </cell>
          <cell r="H221">
            <v>64.63</v>
          </cell>
        </row>
        <row r="223">
          <cell r="F223">
            <v>31.03</v>
          </cell>
          <cell r="H223">
            <v>2.34</v>
          </cell>
          <cell r="J223">
            <v>1.2</v>
          </cell>
          <cell r="L223">
            <v>0.36</v>
          </cell>
        </row>
        <row r="224">
          <cell r="F224">
            <v>544</v>
          </cell>
          <cell r="H224">
            <v>20.2</v>
          </cell>
          <cell r="J224">
            <v>2.2000000000000002</v>
          </cell>
          <cell r="L224">
            <v>0.66</v>
          </cell>
        </row>
        <row r="225">
          <cell r="F225">
            <v>143</v>
          </cell>
          <cell r="H225">
            <v>13.4</v>
          </cell>
          <cell r="J225">
            <v>7.4</v>
          </cell>
          <cell r="L225">
            <v>1.9</v>
          </cell>
        </row>
        <row r="226">
          <cell r="F226">
            <v>3.74</v>
          </cell>
          <cell r="H226">
            <v>0.2</v>
          </cell>
          <cell r="J226">
            <v>0.2</v>
          </cell>
          <cell r="L226">
            <v>0.03</v>
          </cell>
        </row>
        <row r="227">
          <cell r="F227">
            <v>112</v>
          </cell>
          <cell r="H227">
            <v>12.9</v>
          </cell>
          <cell r="J227">
            <v>1.3</v>
          </cell>
          <cell r="L227">
            <v>0.39</v>
          </cell>
        </row>
        <row r="228">
          <cell r="F228">
            <v>2.71</v>
          </cell>
          <cell r="H228">
            <v>0.22</v>
          </cell>
          <cell r="J228">
            <v>0.03</v>
          </cell>
          <cell r="L228">
            <v>0.01</v>
          </cell>
        </row>
        <row r="229">
          <cell r="F229">
            <v>3.7</v>
          </cell>
          <cell r="H229">
            <v>14.2</v>
          </cell>
          <cell r="J229">
            <v>0.61</v>
          </cell>
          <cell r="L229">
            <v>0.18</v>
          </cell>
        </row>
        <row r="230">
          <cell r="F230">
            <v>89.3</v>
          </cell>
        </row>
        <row r="231">
          <cell r="F231">
            <v>3.71</v>
          </cell>
          <cell r="H231">
            <v>14.1</v>
          </cell>
          <cell r="J231">
            <v>0.69</v>
          </cell>
          <cell r="L231">
            <v>0.21</v>
          </cell>
        </row>
        <row r="232">
          <cell r="F232">
            <v>89.3</v>
          </cell>
        </row>
        <row r="233">
          <cell r="F233">
            <v>13.1</v>
          </cell>
          <cell r="H233">
            <v>1.71</v>
          </cell>
          <cell r="J233">
            <v>0.15</v>
          </cell>
          <cell r="L233">
            <v>0.05</v>
          </cell>
        </row>
        <row r="236">
          <cell r="F236">
            <v>28.25</v>
          </cell>
          <cell r="H236">
            <v>3.4</v>
          </cell>
          <cell r="J236">
            <v>0.75</v>
          </cell>
          <cell r="L236">
            <v>0.23</v>
          </cell>
        </row>
        <row r="237">
          <cell r="F237">
            <v>293</v>
          </cell>
        </row>
        <row r="238">
          <cell r="F238">
            <v>299</v>
          </cell>
        </row>
        <row r="239">
          <cell r="F239">
            <v>36.840000000000003</v>
          </cell>
          <cell r="H239">
            <v>4.49</v>
          </cell>
          <cell r="J239">
            <v>1.23</v>
          </cell>
          <cell r="L239">
            <v>0.56999999999999995</v>
          </cell>
        </row>
        <row r="240">
          <cell r="F240">
            <v>87.7</v>
          </cell>
          <cell r="H240">
            <v>10.199999999999999</v>
          </cell>
          <cell r="J240">
            <v>1.41</v>
          </cell>
          <cell r="L240">
            <v>0.42</v>
          </cell>
        </row>
        <row r="241">
          <cell r="F241">
            <v>17.02</v>
          </cell>
          <cell r="H241">
            <v>3.78</v>
          </cell>
          <cell r="J241">
            <v>4.24</v>
          </cell>
          <cell r="L241">
            <v>1.4</v>
          </cell>
        </row>
        <row r="242">
          <cell r="F242">
            <v>58.72</v>
          </cell>
        </row>
        <row r="243">
          <cell r="F243">
            <v>224</v>
          </cell>
        </row>
        <row r="244">
          <cell r="F244">
            <v>240</v>
          </cell>
        </row>
        <row r="245">
          <cell r="F245">
            <v>320</v>
          </cell>
        </row>
        <row r="246">
          <cell r="F246">
            <v>580</v>
          </cell>
        </row>
        <row r="248">
          <cell r="F248">
            <v>20.78</v>
          </cell>
          <cell r="H248">
            <v>0.7</v>
          </cell>
          <cell r="J248">
            <v>0.28000000000000003</v>
          </cell>
          <cell r="L248">
            <v>0.08</v>
          </cell>
        </row>
        <row r="249">
          <cell r="F249">
            <v>32.5</v>
          </cell>
          <cell r="H249">
            <v>3.63</v>
          </cell>
          <cell r="J249">
            <v>0.59</v>
          </cell>
          <cell r="L249">
            <v>0.18</v>
          </cell>
        </row>
        <row r="250">
          <cell r="F250">
            <v>299</v>
          </cell>
        </row>
        <row r="251">
          <cell r="F251">
            <v>544</v>
          </cell>
          <cell r="H251">
            <v>20.2</v>
          </cell>
          <cell r="J251">
            <v>2.2000000000000002</v>
          </cell>
          <cell r="L251">
            <v>0.66</v>
          </cell>
        </row>
        <row r="252">
          <cell r="F252">
            <v>31.03</v>
          </cell>
          <cell r="H252">
            <v>2.4500000000000002</v>
          </cell>
          <cell r="J252">
            <v>0.37</v>
          </cell>
          <cell r="L252">
            <v>0.11</v>
          </cell>
        </row>
        <row r="253">
          <cell r="F253">
            <v>31.03</v>
          </cell>
          <cell r="H253">
            <v>2.4500000000000002</v>
          </cell>
          <cell r="J253">
            <v>0.37</v>
          </cell>
          <cell r="L253">
            <v>0.11</v>
          </cell>
        </row>
        <row r="256">
          <cell r="F256">
            <v>221</v>
          </cell>
          <cell r="H256">
            <v>33.1</v>
          </cell>
          <cell r="J256">
            <v>7.34</v>
          </cell>
          <cell r="L256">
            <v>2.2000000000000002</v>
          </cell>
        </row>
        <row r="257">
          <cell r="F257">
            <v>1231.7</v>
          </cell>
        </row>
        <row r="260">
          <cell r="F260">
            <v>40.1</v>
          </cell>
          <cell r="H260">
            <v>11.7</v>
          </cell>
          <cell r="J260">
            <v>20.3</v>
          </cell>
          <cell r="L260">
            <v>7.2</v>
          </cell>
        </row>
        <row r="261">
          <cell r="F261">
            <v>304.29000000000002</v>
          </cell>
        </row>
        <row r="262">
          <cell r="F262">
            <v>318.29000000000002</v>
          </cell>
        </row>
        <row r="263">
          <cell r="F263">
            <v>35.700000000000003</v>
          </cell>
          <cell r="H263">
            <v>2.21</v>
          </cell>
          <cell r="J263">
            <v>0.81</v>
          </cell>
          <cell r="L263">
            <v>0.24</v>
          </cell>
        </row>
        <row r="264">
          <cell r="F264">
            <v>248</v>
          </cell>
          <cell r="H264">
            <v>79.099999999999994</v>
          </cell>
          <cell r="J264">
            <v>98.8</v>
          </cell>
          <cell r="L264">
            <v>37.1</v>
          </cell>
        </row>
        <row r="265">
          <cell r="F265">
            <v>16.3</v>
          </cell>
        </row>
        <row r="266">
          <cell r="F266">
            <v>103</v>
          </cell>
          <cell r="H266">
            <v>22.4</v>
          </cell>
          <cell r="J266">
            <v>55.2</v>
          </cell>
          <cell r="L266">
            <v>15.6</v>
          </cell>
        </row>
        <row r="267">
          <cell r="F267">
            <v>287</v>
          </cell>
        </row>
        <row r="268">
          <cell r="F268">
            <v>248</v>
          </cell>
          <cell r="H268">
            <v>79.099999999999994</v>
          </cell>
          <cell r="J268">
            <v>98.8</v>
          </cell>
          <cell r="L268">
            <v>37.1</v>
          </cell>
        </row>
        <row r="269">
          <cell r="F269">
            <v>16.3</v>
          </cell>
        </row>
        <row r="270">
          <cell r="F270">
            <v>371.13</v>
          </cell>
        </row>
        <row r="271">
          <cell r="F271">
            <v>358</v>
          </cell>
        </row>
        <row r="272">
          <cell r="F272">
            <v>327</v>
          </cell>
        </row>
        <row r="273">
          <cell r="F273">
            <v>339.12</v>
          </cell>
        </row>
        <row r="274">
          <cell r="F274">
            <v>318.12</v>
          </cell>
        </row>
        <row r="275">
          <cell r="F275">
            <v>58</v>
          </cell>
          <cell r="H275">
            <v>13.8</v>
          </cell>
          <cell r="J275">
            <v>32.1</v>
          </cell>
          <cell r="L275">
            <v>11.8</v>
          </cell>
        </row>
        <row r="276">
          <cell r="F276">
            <v>55</v>
          </cell>
        </row>
        <row r="277">
          <cell r="F277">
            <v>0.25</v>
          </cell>
        </row>
        <row r="278">
          <cell r="F278">
            <v>0.32</v>
          </cell>
        </row>
        <row r="279">
          <cell r="F279">
            <v>221</v>
          </cell>
          <cell r="H279">
            <v>33.1</v>
          </cell>
          <cell r="J279">
            <v>7.34</v>
          </cell>
          <cell r="L279">
            <v>2.2000000000000002</v>
          </cell>
        </row>
        <row r="280">
          <cell r="F280">
            <v>39.799999999999997</v>
          </cell>
          <cell r="H280">
            <v>18.100000000000001</v>
          </cell>
          <cell r="J280">
            <v>15.3</v>
          </cell>
          <cell r="L280">
            <v>5.13</v>
          </cell>
        </row>
        <row r="281">
          <cell r="F281">
            <v>361</v>
          </cell>
        </row>
        <row r="282">
          <cell r="F282">
            <v>55.1</v>
          </cell>
          <cell r="H282">
            <v>28.4</v>
          </cell>
          <cell r="J282">
            <v>4</v>
          </cell>
          <cell r="L282">
            <v>1.2</v>
          </cell>
        </row>
        <row r="284">
          <cell r="F284">
            <v>29.6</v>
          </cell>
          <cell r="H284">
            <v>3.57</v>
          </cell>
          <cell r="J284">
            <v>0.99</v>
          </cell>
          <cell r="L284">
            <v>0.3</v>
          </cell>
        </row>
        <row r="285">
          <cell r="F285">
            <v>10.9</v>
          </cell>
          <cell r="H285">
            <v>1.82</v>
          </cell>
          <cell r="J285">
            <v>1.06</v>
          </cell>
          <cell r="L285">
            <v>0.32</v>
          </cell>
        </row>
        <row r="286">
          <cell r="F286">
            <v>24.03</v>
          </cell>
          <cell r="H286">
            <v>1.62</v>
          </cell>
        </row>
        <row r="287">
          <cell r="F287">
            <v>0.59</v>
          </cell>
          <cell r="H287">
            <v>0.59</v>
          </cell>
        </row>
        <row r="288">
          <cell r="F288">
            <v>430</v>
          </cell>
        </row>
        <row r="289">
          <cell r="F289">
            <v>103</v>
          </cell>
          <cell r="H289">
            <v>22.4</v>
          </cell>
          <cell r="J289">
            <v>55.2</v>
          </cell>
          <cell r="L289">
            <v>15.6</v>
          </cell>
        </row>
        <row r="290">
          <cell r="F290">
            <v>287</v>
          </cell>
        </row>
        <row r="291">
          <cell r="F291">
            <v>248</v>
          </cell>
          <cell r="H291">
            <v>79.099999999999994</v>
          </cell>
          <cell r="J291">
            <v>98.8</v>
          </cell>
          <cell r="L291">
            <v>37.1</v>
          </cell>
        </row>
        <row r="292">
          <cell r="F292">
            <v>16.3</v>
          </cell>
        </row>
        <row r="295">
          <cell r="F295">
            <v>22</v>
          </cell>
          <cell r="H295">
            <v>16.5</v>
          </cell>
          <cell r="J295">
            <v>0.87</v>
          </cell>
          <cell r="L295">
            <v>0.26</v>
          </cell>
        </row>
        <row r="296">
          <cell r="F296">
            <v>74</v>
          </cell>
          <cell r="H296">
            <v>46.4</v>
          </cell>
          <cell r="J296">
            <v>6.8</v>
          </cell>
          <cell r="L296">
            <v>4.03</v>
          </cell>
        </row>
        <row r="297">
          <cell r="F297">
            <v>5.84</v>
          </cell>
          <cell r="H297">
            <v>4.9000000000000004</v>
          </cell>
          <cell r="J297">
            <v>0.05</v>
          </cell>
          <cell r="L297">
            <v>0.02</v>
          </cell>
        </row>
        <row r="298">
          <cell r="F298">
            <v>5.84</v>
          </cell>
          <cell r="H298">
            <v>4.9000000000000004</v>
          </cell>
          <cell r="J298">
            <v>0.05</v>
          </cell>
          <cell r="L298">
            <v>0.02</v>
          </cell>
        </row>
        <row r="299">
          <cell r="F299">
            <v>37.6</v>
          </cell>
          <cell r="H299">
            <v>15.3</v>
          </cell>
        </row>
        <row r="300">
          <cell r="F300">
            <v>408</v>
          </cell>
          <cell r="H300">
            <v>74</v>
          </cell>
          <cell r="J300">
            <v>6</v>
          </cell>
          <cell r="L300">
            <v>1.8</v>
          </cell>
        </row>
        <row r="301">
          <cell r="F301">
            <v>532</v>
          </cell>
          <cell r="H301">
            <v>125</v>
          </cell>
          <cell r="J301">
            <v>2</v>
          </cell>
          <cell r="L301">
            <v>0.6</v>
          </cell>
        </row>
        <row r="303">
          <cell r="F303">
            <v>31.03</v>
          </cell>
          <cell r="H303">
            <v>2.4500000000000002</v>
          </cell>
          <cell r="J303">
            <v>0.37</v>
          </cell>
          <cell r="L303">
            <v>0.11</v>
          </cell>
        </row>
        <row r="304">
          <cell r="F304">
            <v>1.85</v>
          </cell>
          <cell r="H304">
            <v>0.3</v>
          </cell>
          <cell r="J304">
            <v>1.0900000000000001</v>
          </cell>
          <cell r="L304">
            <v>0.4</v>
          </cell>
        </row>
        <row r="305">
          <cell r="F305">
            <v>39.799999999999997</v>
          </cell>
        </row>
        <row r="306">
          <cell r="F306">
            <v>0.224</v>
          </cell>
        </row>
        <row r="307">
          <cell r="F307">
            <v>1710</v>
          </cell>
          <cell r="H307">
            <v>653</v>
          </cell>
          <cell r="J307">
            <v>458</v>
          </cell>
          <cell r="L307">
            <v>198</v>
          </cell>
        </row>
        <row r="308">
          <cell r="F308">
            <v>0.03</v>
          </cell>
          <cell r="H308">
            <v>0.03</v>
          </cell>
        </row>
        <row r="309">
          <cell r="F309">
            <v>193.93</v>
          </cell>
          <cell r="H309">
            <v>27.47</v>
          </cell>
          <cell r="J309">
            <v>27.8</v>
          </cell>
          <cell r="L309">
            <v>5.92</v>
          </cell>
        </row>
        <row r="311">
          <cell r="F311">
            <v>225</v>
          </cell>
        </row>
        <row r="312">
          <cell r="F312">
            <v>230</v>
          </cell>
        </row>
        <row r="313">
          <cell r="F313">
            <v>200</v>
          </cell>
        </row>
        <row r="314">
          <cell r="F314">
            <v>180.2</v>
          </cell>
        </row>
        <row r="315">
          <cell r="F315">
            <v>15.18</v>
          </cell>
          <cell r="H315">
            <v>10.74</v>
          </cell>
          <cell r="J315">
            <v>1.37</v>
          </cell>
          <cell r="L315">
            <v>0.47</v>
          </cell>
        </row>
        <row r="316">
          <cell r="F316">
            <v>138</v>
          </cell>
        </row>
        <row r="317">
          <cell r="F317">
            <v>507</v>
          </cell>
        </row>
        <row r="319">
          <cell r="F319">
            <v>22</v>
          </cell>
          <cell r="H319">
            <v>16.5</v>
          </cell>
          <cell r="J319">
            <v>0.87</v>
          </cell>
          <cell r="L319">
            <v>0.26</v>
          </cell>
        </row>
        <row r="320">
          <cell r="F320">
            <v>74</v>
          </cell>
          <cell r="H320">
            <v>46.4</v>
          </cell>
          <cell r="J320">
            <v>6.8</v>
          </cell>
          <cell r="L320">
            <v>4.03</v>
          </cell>
        </row>
        <row r="321">
          <cell r="F321">
            <v>5.84</v>
          </cell>
          <cell r="H321">
            <v>4.9000000000000004</v>
          </cell>
          <cell r="J321">
            <v>0.05</v>
          </cell>
          <cell r="L321">
            <v>0.02</v>
          </cell>
        </row>
        <row r="322">
          <cell r="F322">
            <v>5.84</v>
          </cell>
          <cell r="H322">
            <v>4.9000000000000004</v>
          </cell>
          <cell r="J322">
            <v>0.05</v>
          </cell>
          <cell r="L322">
            <v>0.02</v>
          </cell>
        </row>
        <row r="323">
          <cell r="F323">
            <v>37.6</v>
          </cell>
          <cell r="H323">
            <v>15.3</v>
          </cell>
        </row>
        <row r="324">
          <cell r="F324">
            <v>408</v>
          </cell>
          <cell r="H324">
            <v>74</v>
          </cell>
          <cell r="J324">
            <v>6</v>
          </cell>
          <cell r="L324">
            <v>1.8</v>
          </cell>
        </row>
        <row r="325">
          <cell r="F325">
            <v>532</v>
          </cell>
          <cell r="H325">
            <v>125</v>
          </cell>
          <cell r="J325">
            <v>2</v>
          </cell>
          <cell r="L325">
            <v>0.6</v>
          </cell>
        </row>
        <row r="326">
          <cell r="F326">
            <v>40.5</v>
          </cell>
          <cell r="H326">
            <v>35.6</v>
          </cell>
          <cell r="J326">
            <v>4.9000000000000004</v>
          </cell>
          <cell r="L326">
            <v>2.33</v>
          </cell>
        </row>
        <row r="327">
          <cell r="F327">
            <v>4.62</v>
          </cell>
          <cell r="H327">
            <v>3.4</v>
          </cell>
          <cell r="J327">
            <v>0.38</v>
          </cell>
          <cell r="L327">
            <v>0.11</v>
          </cell>
        </row>
        <row r="329">
          <cell r="F329">
            <v>1.44</v>
          </cell>
          <cell r="H329">
            <v>0.97</v>
          </cell>
          <cell r="J329">
            <v>0.02</v>
          </cell>
        </row>
        <row r="330">
          <cell r="F330">
            <v>0.19</v>
          </cell>
          <cell r="H330">
            <v>0.18</v>
          </cell>
        </row>
        <row r="331">
          <cell r="F331">
            <v>0.08</v>
          </cell>
          <cell r="H331">
            <v>7.0000000000000007E-2</v>
          </cell>
          <cell r="J331">
            <v>0.01</v>
          </cell>
        </row>
        <row r="332">
          <cell r="F332">
            <v>79.8</v>
          </cell>
          <cell r="H332">
            <v>35.6</v>
          </cell>
          <cell r="J332">
            <v>4.9000000000000004</v>
          </cell>
          <cell r="L332">
            <v>2.33</v>
          </cell>
        </row>
        <row r="333">
          <cell r="F333">
            <v>4.62</v>
          </cell>
          <cell r="H333">
            <v>3.4</v>
          </cell>
          <cell r="J333">
            <v>0.38</v>
          </cell>
          <cell r="L333">
            <v>0.11</v>
          </cell>
        </row>
        <row r="335">
          <cell r="F335">
            <v>35.700000000000003</v>
          </cell>
          <cell r="H335">
            <v>2.21</v>
          </cell>
          <cell r="J335">
            <v>0.81</v>
          </cell>
          <cell r="L335">
            <v>0.24</v>
          </cell>
        </row>
        <row r="336">
          <cell r="H336">
            <v>2211</v>
          </cell>
          <cell r="J336">
            <v>1104</v>
          </cell>
          <cell r="L336">
            <v>422</v>
          </cell>
        </row>
        <row r="338">
          <cell r="H338">
            <v>18.2</v>
          </cell>
          <cell r="J338">
            <v>12.7</v>
          </cell>
          <cell r="L338">
            <v>4.04</v>
          </cell>
        </row>
        <row r="340">
          <cell r="F340">
            <v>25.2</v>
          </cell>
          <cell r="H340">
            <v>2.44</v>
          </cell>
          <cell r="J340">
            <v>19.399999999999999</v>
          </cell>
          <cell r="L340">
            <v>3.86</v>
          </cell>
        </row>
        <row r="341">
          <cell r="F341">
            <v>7.04</v>
          </cell>
        </row>
        <row r="343">
          <cell r="F343">
            <v>40.1</v>
          </cell>
          <cell r="H343">
            <v>11.7</v>
          </cell>
          <cell r="J343">
            <v>20.3</v>
          </cell>
          <cell r="L343">
            <v>7.2</v>
          </cell>
        </row>
        <row r="344">
          <cell r="F344">
            <v>304.29000000000002</v>
          </cell>
        </row>
        <row r="345">
          <cell r="F345">
            <v>318.29000000000002</v>
          </cell>
        </row>
        <row r="346">
          <cell r="H346">
            <v>32</v>
          </cell>
          <cell r="J346">
            <v>52</v>
          </cell>
          <cell r="L346">
            <v>15</v>
          </cell>
        </row>
        <row r="347">
          <cell r="H347">
            <v>3133</v>
          </cell>
          <cell r="J347">
            <v>1806</v>
          </cell>
          <cell r="L347">
            <v>629</v>
          </cell>
        </row>
        <row r="348">
          <cell r="H348">
            <v>671</v>
          </cell>
          <cell r="J348">
            <v>458</v>
          </cell>
          <cell r="L348">
            <v>113</v>
          </cell>
        </row>
        <row r="350">
          <cell r="H350">
            <v>2310</v>
          </cell>
          <cell r="J350">
            <v>1261</v>
          </cell>
          <cell r="L350">
            <v>460</v>
          </cell>
        </row>
        <row r="354">
          <cell r="F354">
            <v>5.96</v>
          </cell>
          <cell r="H354">
            <v>2.62</v>
          </cell>
          <cell r="J354">
            <v>2.84</v>
          </cell>
          <cell r="L354">
            <v>1.03</v>
          </cell>
        </row>
        <row r="355">
          <cell r="F355">
            <v>8.32</v>
          </cell>
          <cell r="H355">
            <v>3.49</v>
          </cell>
          <cell r="J355">
            <v>4.33</v>
          </cell>
          <cell r="L355">
            <v>1.56</v>
          </cell>
        </row>
        <row r="356">
          <cell r="F356">
            <v>27.84</v>
          </cell>
        </row>
        <row r="357">
          <cell r="H357">
            <v>6</v>
          </cell>
          <cell r="J357">
            <v>7</v>
          </cell>
          <cell r="L357">
            <v>3</v>
          </cell>
        </row>
        <row r="372">
          <cell r="H372">
            <v>0</v>
          </cell>
          <cell r="J372">
            <v>0</v>
          </cell>
          <cell r="L372">
            <v>0</v>
          </cell>
        </row>
        <row r="373">
          <cell r="H373">
            <v>3139</v>
          </cell>
          <cell r="J373">
            <v>1813</v>
          </cell>
          <cell r="L373">
            <v>632</v>
          </cell>
        </row>
        <row r="374">
          <cell r="H374">
            <v>671</v>
          </cell>
          <cell r="J374">
            <v>458</v>
          </cell>
          <cell r="L374">
            <v>113</v>
          </cell>
        </row>
        <row r="376">
          <cell r="H376">
            <v>2468</v>
          </cell>
          <cell r="J376">
            <v>1355</v>
          </cell>
          <cell r="L376">
            <v>519</v>
          </cell>
        </row>
      </sheetData>
      <sheetData sheetId="1"/>
      <sheetData sheetId="2"/>
      <sheetData sheetId="3"/>
      <sheetData sheetId="4" refreshError="1">
        <row r="6">
          <cell r="A6" t="str">
            <v>по строительству I-й линии метрополитена в городе Челябинске</v>
          </cell>
        </row>
        <row r="10">
          <cell r="B10" t="str">
            <v>Участок №1</v>
          </cell>
        </row>
        <row r="11">
          <cell r="A11" t="str">
            <v>I</v>
          </cell>
          <cell r="B11" t="str">
            <v>Пл. Ст "Площадь Революции"</v>
          </cell>
        </row>
        <row r="12">
          <cell r="A12" t="str">
            <v>А.</v>
          </cell>
          <cell r="B12" t="str">
            <v>Временные здания и сооружения</v>
          </cell>
        </row>
        <row r="13">
          <cell r="A13" t="str">
            <v>1.</v>
          </cell>
          <cell r="B13" t="str">
            <v>Копер с материальным узлом</v>
          </cell>
        </row>
        <row r="14">
          <cell r="A14" t="str">
            <v>1,1</v>
          </cell>
          <cell r="B14" t="str">
            <v>Монтаж обшивки из панелей "Сендвич"</v>
          </cell>
          <cell r="C14" t="str">
            <v>м2</v>
          </cell>
          <cell r="D14">
            <v>100</v>
          </cell>
          <cell r="E14">
            <v>3</v>
          </cell>
        </row>
        <row r="15">
          <cell r="B15" t="str">
            <v>Итого по п 1</v>
          </cell>
          <cell r="C15" t="str">
            <v>т.р.</v>
          </cell>
          <cell r="E15">
            <v>3</v>
          </cell>
        </row>
        <row r="16">
          <cell r="B16" t="str">
            <v>Итого по разделу А</v>
          </cell>
          <cell r="C16" t="str">
            <v>т.р.</v>
          </cell>
          <cell r="E16">
            <v>3</v>
          </cell>
        </row>
        <row r="17">
          <cell r="A17" t="str">
            <v>Б.</v>
          </cell>
          <cell r="B17" t="str">
            <v>Горно-капитальные работы</v>
          </cell>
        </row>
        <row r="18">
          <cell r="A18" t="str">
            <v>1</v>
          </cell>
          <cell r="B18" t="str">
            <v>Ствол №250</v>
          </cell>
        </row>
        <row r="19">
          <cell r="A19" t="str">
            <v>1,1</v>
          </cell>
          <cell r="B19" t="str">
            <v>Разборка тампонажной подушки</v>
          </cell>
          <cell r="C19" t="str">
            <v>м3</v>
          </cell>
          <cell r="D19">
            <v>80</v>
          </cell>
          <cell r="E19">
            <v>5</v>
          </cell>
        </row>
        <row r="20">
          <cell r="A20" t="str">
            <v>1,2</v>
          </cell>
          <cell r="B20" t="str">
            <v>Монтаж опорного башмака</v>
          </cell>
          <cell r="C20" t="str">
            <v>т</v>
          </cell>
          <cell r="D20">
            <v>3.4</v>
          </cell>
          <cell r="E20">
            <v>2.6</v>
          </cell>
        </row>
        <row r="21">
          <cell r="A21" t="str">
            <v>1,3</v>
          </cell>
          <cell r="B21" t="str">
            <v>Монтаж чугунной обделки д. 6,0 м с первичным нагнетанием</v>
          </cell>
          <cell r="C21" t="str">
            <v>кол.</v>
          </cell>
          <cell r="D21">
            <v>2</v>
          </cell>
          <cell r="E21">
            <v>8.3000000000000007</v>
          </cell>
        </row>
        <row r="22">
          <cell r="A22" t="str">
            <v>2</v>
          </cell>
          <cell r="B22" t="str">
            <v>Обслуживающие процессы</v>
          </cell>
          <cell r="C22" t="str">
            <v>т.р.</v>
          </cell>
          <cell r="E22">
            <v>5</v>
          </cell>
        </row>
        <row r="23">
          <cell r="B23" t="str">
            <v>Итого по разделу Б</v>
          </cell>
          <cell r="E23">
            <v>21</v>
          </cell>
        </row>
        <row r="24">
          <cell r="B24" t="str">
            <v xml:space="preserve">Итого по разделу I </v>
          </cell>
          <cell r="C24" t="str">
            <v>т.р.</v>
          </cell>
          <cell r="E24">
            <v>24</v>
          </cell>
        </row>
        <row r="25">
          <cell r="A25" t="str">
            <v>II</v>
          </cell>
          <cell r="B25" t="str">
            <v>Площадка Торговый центр</v>
          </cell>
        </row>
        <row r="26">
          <cell r="A26" t="str">
            <v>А</v>
          </cell>
          <cell r="B26" t="str">
            <v>Вводные объекты</v>
          </cell>
        </row>
        <row r="27">
          <cell r="A27" t="str">
            <v>1</v>
          </cell>
          <cell r="B27" t="str">
            <v>Временная вентиляторная</v>
          </cell>
        </row>
        <row r="28">
          <cell r="A28" t="str">
            <v>1.1</v>
          </cell>
          <cell r="B28" t="str">
            <v>Монтаж реверсивного устройства</v>
          </cell>
          <cell r="C28" t="str">
            <v>%</v>
          </cell>
          <cell r="D28">
            <v>100</v>
          </cell>
        </row>
        <row r="29">
          <cell r="A29" t="str">
            <v>Б</v>
          </cell>
          <cell r="B29" t="str">
            <v>Горно-капитальные работы</v>
          </cell>
        </row>
        <row r="30">
          <cell r="B30" t="str">
            <v>Руддвор ствола № 252</v>
          </cell>
        </row>
        <row r="31">
          <cell r="A31" t="str">
            <v>1</v>
          </cell>
          <cell r="B31" t="str">
            <v>Южная подходная (до границы Опас.зоны)</v>
          </cell>
        </row>
        <row r="32">
          <cell r="A32" t="str">
            <v>1,1</v>
          </cell>
          <cell r="B32" t="str">
            <v>разработка грунта буровзрывным способом</v>
          </cell>
          <cell r="C32" t="str">
            <v>м3</v>
          </cell>
          <cell r="D32">
            <v>280</v>
          </cell>
          <cell r="E32">
            <v>20</v>
          </cell>
          <cell r="H32">
            <v>7.2999999999999995E-2</v>
          </cell>
        </row>
        <row r="33">
          <cell r="A33" t="str">
            <v>1,2</v>
          </cell>
          <cell r="B33" t="str">
            <v>установка железобетонных анкеров</v>
          </cell>
          <cell r="C33" t="str">
            <v>шт.</v>
          </cell>
          <cell r="D33">
            <v>91</v>
          </cell>
          <cell r="E33">
            <v>3.4</v>
          </cell>
          <cell r="H33">
            <v>3.6999999999999998E-2</v>
          </cell>
        </row>
        <row r="34">
          <cell r="B34" t="str">
            <v>Итого по п.1</v>
          </cell>
          <cell r="C34" t="str">
            <v>т.р.</v>
          </cell>
          <cell r="E34">
            <v>23</v>
          </cell>
        </row>
        <row r="35">
          <cell r="A35" t="str">
            <v>2</v>
          </cell>
          <cell r="B35" t="str">
            <v>Перегонный тоннель №1 со стороны насосной</v>
          </cell>
        </row>
        <row r="36">
          <cell r="A36" t="str">
            <v>2,1</v>
          </cell>
          <cell r="B36" t="str">
            <v>монтаж чугунной обделки  д.5.49 м</v>
          </cell>
          <cell r="C36" t="str">
            <v>кол.</v>
          </cell>
          <cell r="D36">
            <v>10</v>
          </cell>
          <cell r="E36">
            <v>31.8</v>
          </cell>
          <cell r="H36">
            <v>3.18</v>
          </cell>
        </row>
        <row r="37">
          <cell r="A37" t="str">
            <v>2,2</v>
          </cell>
          <cell r="B37" t="str">
            <v>первичное нагнетание за обделку</v>
          </cell>
          <cell r="C37" t="str">
            <v>м2</v>
          </cell>
          <cell r="D37">
            <v>174</v>
          </cell>
          <cell r="E37">
            <v>2.6</v>
          </cell>
          <cell r="H37">
            <v>1.4999999999999999E-2</v>
          </cell>
        </row>
        <row r="38">
          <cell r="B38" t="str">
            <v>Итого по п. 2</v>
          </cell>
          <cell r="C38" t="str">
            <v>т.р</v>
          </cell>
          <cell r="E38">
            <v>34</v>
          </cell>
        </row>
        <row r="39">
          <cell r="A39">
            <v>3</v>
          </cell>
          <cell r="B39" t="str">
            <v>Заезд на технологическую скважину</v>
          </cell>
        </row>
        <row r="40">
          <cell r="A40" t="str">
            <v>3,1</v>
          </cell>
          <cell r="B40" t="str">
            <v>разработка грунта буровзрывным способом</v>
          </cell>
          <cell r="C40" t="str">
            <v>м3</v>
          </cell>
          <cell r="D40">
            <v>300</v>
          </cell>
          <cell r="E40">
            <v>22</v>
          </cell>
          <cell r="H40">
            <v>7.2999999999999995E-2</v>
          </cell>
        </row>
        <row r="41">
          <cell r="A41" t="str">
            <v>3,2</v>
          </cell>
          <cell r="B41" t="str">
            <v>установка железобетонных анкеров</v>
          </cell>
          <cell r="C41" t="str">
            <v>шт.</v>
          </cell>
          <cell r="D41">
            <v>276</v>
          </cell>
          <cell r="E41">
            <v>10</v>
          </cell>
          <cell r="H41">
            <v>3.78E-2</v>
          </cell>
        </row>
        <row r="42">
          <cell r="B42" t="str">
            <v>Итого по п. 3</v>
          </cell>
          <cell r="C42" t="str">
            <v>т.р</v>
          </cell>
          <cell r="E42">
            <v>32</v>
          </cell>
        </row>
        <row r="43">
          <cell r="A43" t="str">
            <v>5</v>
          </cell>
          <cell r="B43" t="str">
            <v>Насосная</v>
          </cell>
        </row>
        <row r="44">
          <cell r="A44" t="str">
            <v>5,1</v>
          </cell>
          <cell r="B44" t="str">
            <v>Монтаж м/изоляции</v>
          </cell>
          <cell r="C44" t="str">
            <v>тн.</v>
          </cell>
          <cell r="D44">
            <v>2</v>
          </cell>
          <cell r="E44">
            <v>2</v>
          </cell>
          <cell r="H44">
            <v>0.10489999999999999</v>
          </cell>
        </row>
        <row r="45">
          <cell r="A45" t="str">
            <v/>
          </cell>
          <cell r="B45" t="str">
            <v>Итого по п.5</v>
          </cell>
          <cell r="C45" t="str">
            <v>т.р.</v>
          </cell>
          <cell r="E45">
            <v>2</v>
          </cell>
        </row>
        <row r="46">
          <cell r="A46" t="str">
            <v>6</v>
          </cell>
          <cell r="B46" t="str">
            <v>Камера ремонта подвижного состава со стороны Южной подходной</v>
          </cell>
        </row>
        <row r="47">
          <cell r="A47" t="str">
            <v>6,1</v>
          </cell>
          <cell r="B47" t="str">
            <v>разработка грунта буровзрывным способом</v>
          </cell>
          <cell r="C47" t="str">
            <v>м3</v>
          </cell>
          <cell r="D47">
            <v>400</v>
          </cell>
          <cell r="E47">
            <v>30</v>
          </cell>
          <cell r="H47">
            <v>7.5999999999999998E-2</v>
          </cell>
        </row>
        <row r="48">
          <cell r="A48" t="str">
            <v>6,2</v>
          </cell>
          <cell r="B48" t="str">
            <v>установка железобетонных анкеров</v>
          </cell>
          <cell r="C48" t="str">
            <v>шт.</v>
          </cell>
          <cell r="D48">
            <v>145</v>
          </cell>
          <cell r="E48">
            <v>5</v>
          </cell>
          <cell r="H48">
            <v>3.78E-2</v>
          </cell>
        </row>
        <row r="49">
          <cell r="A49" t="str">
            <v/>
          </cell>
          <cell r="B49" t="str">
            <v>Итого по п.6</v>
          </cell>
          <cell r="C49" t="str">
            <v>т.р.</v>
          </cell>
          <cell r="E49">
            <v>35</v>
          </cell>
        </row>
        <row r="50">
          <cell r="A50" t="str">
            <v>7</v>
          </cell>
          <cell r="B50" t="str">
            <v>Склад  ВМ со стороны Южной подходной</v>
          </cell>
        </row>
        <row r="51">
          <cell r="A51" t="str">
            <v>7,1</v>
          </cell>
          <cell r="B51" t="str">
            <v>разработка грунта буровзрывным способом</v>
          </cell>
          <cell r="C51" t="str">
            <v>м3</v>
          </cell>
          <cell r="D51">
            <v>25</v>
          </cell>
          <cell r="E51">
            <v>1.5</v>
          </cell>
          <cell r="H51">
            <v>0.06</v>
          </cell>
        </row>
        <row r="52">
          <cell r="A52" t="str">
            <v>7,2</v>
          </cell>
          <cell r="B52" t="str">
            <v>установка железобетонных анкеров</v>
          </cell>
          <cell r="C52" t="str">
            <v>шт.</v>
          </cell>
          <cell r="D52">
            <v>29</v>
          </cell>
          <cell r="E52">
            <v>1</v>
          </cell>
          <cell r="H52">
            <v>4.8099999999999997E-2</v>
          </cell>
        </row>
        <row r="53">
          <cell r="A53" t="str">
            <v/>
          </cell>
          <cell r="B53" t="str">
            <v>Итого по п.7</v>
          </cell>
          <cell r="C53" t="str">
            <v>т.р.</v>
          </cell>
          <cell r="E53">
            <v>3</v>
          </cell>
        </row>
        <row r="54">
          <cell r="A54" t="str">
            <v>8</v>
          </cell>
          <cell r="B54" t="str">
            <v>Бетонирование околоствольных выработок со вспомогательными камерами.</v>
          </cell>
          <cell r="C54" t="str">
            <v>м3</v>
          </cell>
          <cell r="D54">
            <v>100</v>
          </cell>
          <cell r="E54">
            <v>12</v>
          </cell>
          <cell r="H54">
            <v>0.12</v>
          </cell>
        </row>
        <row r="55">
          <cell r="A55" t="str">
            <v>9</v>
          </cell>
          <cell r="B55" t="str">
            <v>Инженерные сети горных выработок</v>
          </cell>
          <cell r="C55" t="str">
            <v>т.р.</v>
          </cell>
          <cell r="E55">
            <v>1</v>
          </cell>
        </row>
        <row r="56">
          <cell r="A56" t="str">
            <v>10</v>
          </cell>
          <cell r="B56" t="str">
            <v>Набрызг-бетон в ранее пройденых выработках</v>
          </cell>
          <cell r="C56" t="str">
            <v>м2</v>
          </cell>
          <cell r="D56">
            <v>700</v>
          </cell>
          <cell r="E56">
            <v>7</v>
          </cell>
          <cell r="H56">
            <v>9.9000000000000008E-3</v>
          </cell>
        </row>
        <row r="57">
          <cell r="A57" t="str">
            <v>11</v>
          </cell>
          <cell r="B57" t="str">
            <v>Обслуживающие процессы</v>
          </cell>
          <cell r="C57" t="str">
            <v>т.р.</v>
          </cell>
          <cell r="E57">
            <v>15</v>
          </cell>
        </row>
        <row r="58">
          <cell r="B58" t="str">
            <v>Итого по разделу Б</v>
          </cell>
          <cell r="C58" t="str">
            <v>т.р.</v>
          </cell>
          <cell r="E58">
            <v>164</v>
          </cell>
        </row>
        <row r="59">
          <cell r="B59" t="str">
            <v>Итого по разделу II (Торговый центр)</v>
          </cell>
          <cell r="C59" t="str">
            <v>т.р.</v>
          </cell>
          <cell r="E59">
            <v>164</v>
          </cell>
        </row>
        <row r="60">
          <cell r="B60" t="str">
            <v>Всего по участку №1</v>
          </cell>
          <cell r="C60" t="str">
            <v>т.р</v>
          </cell>
          <cell r="E60">
            <v>188</v>
          </cell>
        </row>
        <row r="61">
          <cell r="B61" t="str">
            <v>в т.ч. общестроительные работы</v>
          </cell>
          <cell r="C61" t="str">
            <v>т.р</v>
          </cell>
          <cell r="E61">
            <v>3</v>
          </cell>
        </row>
        <row r="62">
          <cell r="B62" t="str">
            <v>горно-капитальные работы</v>
          </cell>
          <cell r="C62" t="str">
            <v>т.р</v>
          </cell>
          <cell r="E62">
            <v>185</v>
          </cell>
        </row>
        <row r="63">
          <cell r="B63" t="str">
            <v>(обслуживающие процессы)</v>
          </cell>
          <cell r="C63" t="str">
            <v>т.р</v>
          </cell>
          <cell r="E63">
            <v>20</v>
          </cell>
        </row>
        <row r="65">
          <cell r="B65" t="str">
            <v>в том числе:</v>
          </cell>
          <cell r="D65" t="str">
            <v>Горные:</v>
          </cell>
          <cell r="E65" t="str">
            <v>Общестр:</v>
          </cell>
        </row>
        <row r="66">
          <cell r="A66" t="str">
            <v>1</v>
          </cell>
          <cell r="B66" t="str">
            <v>скальный грунт</v>
          </cell>
          <cell r="C66" t="str">
            <v>м3</v>
          </cell>
          <cell r="D66">
            <v>1005</v>
          </cell>
        </row>
        <row r="67">
          <cell r="A67" t="str">
            <v>3</v>
          </cell>
          <cell r="B67" t="str">
            <v xml:space="preserve">           бетон</v>
          </cell>
          <cell r="C67" t="str">
            <v>м3</v>
          </cell>
          <cell r="D67">
            <v>100</v>
          </cell>
        </row>
        <row r="68">
          <cell r="A68" t="str">
            <v>4</v>
          </cell>
          <cell r="B68" t="str">
            <v xml:space="preserve">           тюбинги </v>
          </cell>
          <cell r="C68" t="str">
            <v>кол.</v>
          </cell>
          <cell r="D68">
            <v>12</v>
          </cell>
        </row>
        <row r="69">
          <cell r="A69" t="str">
            <v>5</v>
          </cell>
          <cell r="B69" t="str">
            <v>установка железобетонных анкеров</v>
          </cell>
          <cell r="C69" t="str">
            <v>шт.</v>
          </cell>
          <cell r="D69">
            <v>450</v>
          </cell>
        </row>
        <row r="70">
          <cell r="A70" t="str">
            <v>6</v>
          </cell>
          <cell r="B70" t="str">
            <v>набрызг-бетон</v>
          </cell>
          <cell r="C70" t="str">
            <v>м2</v>
          </cell>
          <cell r="D70">
            <v>700</v>
          </cell>
        </row>
        <row r="71">
          <cell r="A71" t="str">
            <v>7</v>
          </cell>
          <cell r="B71" t="str">
            <v xml:space="preserve">           первичное нагнетание</v>
          </cell>
          <cell r="C71" t="str">
            <v>м2</v>
          </cell>
        </row>
        <row r="72">
          <cell r="A72" t="str">
            <v>8</v>
          </cell>
          <cell r="B72" t="str">
            <v>монтаж панелей "Сендвич"</v>
          </cell>
          <cell r="C72" t="str">
            <v>м2</v>
          </cell>
          <cell r="E72">
            <v>100</v>
          </cell>
        </row>
        <row r="73">
          <cell r="A73" t="str">
            <v>9</v>
          </cell>
          <cell r="B73" t="str">
            <v xml:space="preserve">           м/конструкции</v>
          </cell>
          <cell r="C73" t="str">
            <v>тн.</v>
          </cell>
          <cell r="D73">
            <v>5</v>
          </cell>
        </row>
        <row r="74">
          <cell r="A74" t="str">
            <v>10</v>
          </cell>
          <cell r="B74" t="str">
            <v>кирпичная кладка</v>
          </cell>
          <cell r="C74" t="str">
            <v>м3</v>
          </cell>
        </row>
        <row r="75">
          <cell r="B75" t="str">
            <v>Участок №2</v>
          </cell>
        </row>
        <row r="76">
          <cell r="A76" t="str">
            <v>I</v>
          </cell>
          <cell r="B76" t="str">
            <v>Пл. по ул. "Елькина".</v>
          </cell>
        </row>
        <row r="77">
          <cell r="A77" t="str">
            <v>Б</v>
          </cell>
          <cell r="B77" t="str">
            <v>Горно-капитальные работы</v>
          </cell>
        </row>
        <row r="78">
          <cell r="A78" t="str">
            <v>I</v>
          </cell>
          <cell r="B78" t="str">
            <v>НВУ №251</v>
          </cell>
        </row>
        <row r="79">
          <cell r="A79" t="str">
            <v>1.</v>
          </cell>
          <cell r="B79" t="str">
            <v>Эл.щитовая камера</v>
          </cell>
        </row>
        <row r="80">
          <cell r="A80" t="str">
            <v>1,1</v>
          </cell>
          <cell r="B80" t="str">
            <v>Устройство м/изоляции в камере эл.щитовой</v>
          </cell>
          <cell r="C80" t="str">
            <v>т</v>
          </cell>
          <cell r="D80">
            <v>1.5</v>
          </cell>
          <cell r="E80">
            <v>1</v>
          </cell>
          <cell r="H80">
            <v>0.65</v>
          </cell>
        </row>
        <row r="81">
          <cell r="B81" t="str">
            <v>Итого по п.1</v>
          </cell>
          <cell r="E81">
            <v>1</v>
          </cell>
        </row>
        <row r="82">
          <cell r="A82" t="str">
            <v>2.</v>
          </cell>
          <cell r="B82" t="str">
            <v>Соединительный тоннель (сбойка между перегонами)</v>
          </cell>
        </row>
        <row r="83">
          <cell r="A83" t="str">
            <v>2,1</v>
          </cell>
          <cell r="B83" t="str">
            <v>Разработка грунта буровзрывным способом (нижний уступ)</v>
          </cell>
          <cell r="C83" t="str">
            <v>м3</v>
          </cell>
          <cell r="D83">
            <v>176</v>
          </cell>
          <cell r="E83">
            <v>4</v>
          </cell>
          <cell r="F83" t="str">
            <v>11 п.м</v>
          </cell>
          <cell r="H83">
            <v>2.3E-2</v>
          </cell>
        </row>
        <row r="84">
          <cell r="B84" t="str">
            <v>Итого по п.3</v>
          </cell>
          <cell r="C84" t="str">
            <v>т.р.</v>
          </cell>
          <cell r="E84">
            <v>4</v>
          </cell>
        </row>
        <row r="85">
          <cell r="A85" t="str">
            <v>3.</v>
          </cell>
          <cell r="B85" t="str">
            <v>Обслуживающие процессы</v>
          </cell>
          <cell r="C85" t="str">
            <v>т.р.</v>
          </cell>
          <cell r="E85">
            <v>25</v>
          </cell>
        </row>
        <row r="86">
          <cell r="B86" t="str">
            <v>Итого по разделу Б</v>
          </cell>
          <cell r="E86">
            <v>30</v>
          </cell>
        </row>
        <row r="87">
          <cell r="B87" t="str">
            <v>Итого по разделу I (Елькина).</v>
          </cell>
          <cell r="C87" t="str">
            <v>т.р.</v>
          </cell>
          <cell r="E87">
            <v>30</v>
          </cell>
        </row>
        <row r="88">
          <cell r="A88" t="str">
            <v>II</v>
          </cell>
          <cell r="B88" t="str">
            <v>Пл. по ул. "Калинина".</v>
          </cell>
        </row>
        <row r="89">
          <cell r="A89" t="str">
            <v>Б</v>
          </cell>
          <cell r="B89" t="str">
            <v>Горно-капитальные работы</v>
          </cell>
        </row>
        <row r="90">
          <cell r="A90" t="str">
            <v>1</v>
          </cell>
          <cell r="B90" t="str">
            <v>НВУ Ств.253</v>
          </cell>
        </row>
        <row r="91">
          <cell r="A91" t="str">
            <v>1,1</v>
          </cell>
          <cell r="B91" t="str">
            <v>Контрольное нагн-ие с перестилкой р/пути на БЖО</v>
          </cell>
          <cell r="C91" t="str">
            <v>м2</v>
          </cell>
          <cell r="D91">
            <v>300</v>
          </cell>
          <cell r="E91">
            <v>4.5</v>
          </cell>
          <cell r="H91">
            <v>1.4999999999999999E-2</v>
          </cell>
        </row>
        <row r="92">
          <cell r="B92" t="str">
            <v>Итого по п.1</v>
          </cell>
          <cell r="E92">
            <v>4.5</v>
          </cell>
        </row>
        <row r="93">
          <cell r="A93" t="str">
            <v>2</v>
          </cell>
          <cell r="B93" t="str">
            <v>Перегонный тоннель №1 (правый)</v>
          </cell>
        </row>
        <row r="94">
          <cell r="A94" t="str">
            <v>2,1</v>
          </cell>
          <cell r="B94" t="str">
            <v>Разработка грунта БВС</v>
          </cell>
          <cell r="C94" t="str">
            <v>м3</v>
          </cell>
          <cell r="D94">
            <v>180</v>
          </cell>
          <cell r="E94">
            <v>4.5</v>
          </cell>
          <cell r="F94" t="str">
            <v>7 п.м</v>
          </cell>
          <cell r="H94">
            <v>2.5000000000000001E-2</v>
          </cell>
        </row>
        <row r="95">
          <cell r="A95" t="str">
            <v>2,2</v>
          </cell>
          <cell r="B95" t="str">
            <v>Крепление анкерами свода</v>
          </cell>
          <cell r="C95" t="str">
            <v>шт</v>
          </cell>
          <cell r="D95">
            <v>49</v>
          </cell>
          <cell r="E95">
            <v>1</v>
          </cell>
          <cell r="H95">
            <v>0.02</v>
          </cell>
        </row>
        <row r="96">
          <cell r="A96" t="str">
            <v>2,3</v>
          </cell>
          <cell r="B96" t="str">
            <v>Навеска металлической сетки</v>
          </cell>
          <cell r="C96" t="str">
            <v>м2</v>
          </cell>
          <cell r="D96">
            <v>100</v>
          </cell>
          <cell r="E96">
            <v>1</v>
          </cell>
          <cell r="H96">
            <v>0.01</v>
          </cell>
        </row>
        <row r="97">
          <cell r="A97" t="str">
            <v>2,4</v>
          </cell>
          <cell r="B97" t="str">
            <v>Устройство набрызг-бетонной обделки б=50мм</v>
          </cell>
          <cell r="C97" t="str">
            <v>м2</v>
          </cell>
          <cell r="D97">
            <v>100</v>
          </cell>
          <cell r="E97">
            <v>1.9</v>
          </cell>
          <cell r="H97">
            <v>1.9E-2</v>
          </cell>
        </row>
        <row r="98">
          <cell r="B98" t="str">
            <v>Итого по п.2</v>
          </cell>
          <cell r="E98">
            <v>8.4</v>
          </cell>
        </row>
        <row r="99">
          <cell r="A99" t="str">
            <v>3</v>
          </cell>
          <cell r="B99" t="str">
            <v>Сбойка между перегонными тоннелями</v>
          </cell>
        </row>
        <row r="100">
          <cell r="A100" t="str">
            <v>3,1</v>
          </cell>
          <cell r="B100" t="str">
            <v>Первичное нагнетание за обделку</v>
          </cell>
          <cell r="C100" t="str">
            <v>м2</v>
          </cell>
          <cell r="D100">
            <v>50</v>
          </cell>
          <cell r="E100">
            <v>0.8</v>
          </cell>
          <cell r="H100">
            <v>1.4999999999999999E-2</v>
          </cell>
        </row>
        <row r="101">
          <cell r="B101" t="str">
            <v>Итого по п.3</v>
          </cell>
          <cell r="C101" t="str">
            <v>т.р.</v>
          </cell>
          <cell r="E101">
            <v>0.8</v>
          </cell>
        </row>
        <row r="102">
          <cell r="A102" t="str">
            <v>4</v>
          </cell>
          <cell r="B102" t="str">
            <v>Инженерные сети горных выработок</v>
          </cell>
          <cell r="C102" t="str">
            <v>т.р.</v>
          </cell>
          <cell r="E102">
            <v>1</v>
          </cell>
        </row>
        <row r="103">
          <cell r="A103" t="str">
            <v>5</v>
          </cell>
          <cell r="B103" t="str">
            <v>Обслуживающие процессы</v>
          </cell>
          <cell r="C103" t="str">
            <v>т.р.</v>
          </cell>
          <cell r="E103">
            <v>28</v>
          </cell>
        </row>
        <row r="104">
          <cell r="B104" t="str">
            <v>Итого по разделу Б</v>
          </cell>
          <cell r="C104" t="str">
            <v>т.р.</v>
          </cell>
          <cell r="E104">
            <v>43</v>
          </cell>
        </row>
        <row r="105">
          <cell r="B105" t="str">
            <v>Итого по разделу II (Калинина)</v>
          </cell>
          <cell r="C105" t="str">
            <v>т.р.</v>
          </cell>
          <cell r="E105">
            <v>43</v>
          </cell>
        </row>
        <row r="106">
          <cell r="A106" t="str">
            <v>III</v>
          </cell>
          <cell r="B106" t="str">
            <v>Площадка Проспект Победы</v>
          </cell>
        </row>
        <row r="107">
          <cell r="A107" t="str">
            <v>А</v>
          </cell>
          <cell r="B107" t="str">
            <v>Временные здания и сооружения</v>
          </cell>
        </row>
        <row r="108">
          <cell r="A108">
            <v>1</v>
          </cell>
          <cell r="B108" t="str">
            <v>Административно-бытовой комбинат</v>
          </cell>
          <cell r="C108" t="str">
            <v>т.р.</v>
          </cell>
          <cell r="E108">
            <v>1.5</v>
          </cell>
        </row>
        <row r="109">
          <cell r="B109" t="str">
            <v>Итого по разделу А (вр.здания и сооружения)</v>
          </cell>
          <cell r="C109" t="str">
            <v>т.р.</v>
          </cell>
          <cell r="E109">
            <v>1.5</v>
          </cell>
        </row>
        <row r="110">
          <cell r="A110" t="str">
            <v>Б</v>
          </cell>
          <cell r="B110" t="str">
            <v>Горно-капитальные работы</v>
          </cell>
        </row>
        <row r="111">
          <cell r="A111">
            <v>1</v>
          </cell>
          <cell r="B111" t="str">
            <v>Ствол № 254</v>
          </cell>
        </row>
        <row r="112">
          <cell r="A112">
            <v>1.3</v>
          </cell>
          <cell r="B112" t="str">
            <v>Проходка сопряжения</v>
          </cell>
          <cell r="C112" t="str">
            <v>м3</v>
          </cell>
        </row>
        <row r="113">
          <cell r="A113">
            <v>1.1000000000000001</v>
          </cell>
          <cell r="B113" t="str">
            <v>Устройство м/изоляции</v>
          </cell>
          <cell r="C113" t="str">
            <v>т</v>
          </cell>
          <cell r="D113">
            <v>5</v>
          </cell>
          <cell r="E113">
            <v>5</v>
          </cell>
          <cell r="H113">
            <v>1</v>
          </cell>
        </row>
        <row r="114">
          <cell r="A114">
            <v>1.2</v>
          </cell>
          <cell r="B114" t="str">
            <v>Укладка бетона за металлоизоляцию</v>
          </cell>
          <cell r="C114" t="str">
            <v>м3</v>
          </cell>
          <cell r="D114">
            <v>50</v>
          </cell>
          <cell r="E114">
            <v>5.5</v>
          </cell>
          <cell r="H114">
            <v>0.11</v>
          </cell>
        </row>
        <row r="115">
          <cell r="B115" t="str">
            <v>Итого по разделу 1</v>
          </cell>
          <cell r="C115" t="str">
            <v>т.р.</v>
          </cell>
          <cell r="E115">
            <v>10.5</v>
          </cell>
        </row>
        <row r="116">
          <cell r="A116">
            <v>2</v>
          </cell>
          <cell r="B116" t="str">
            <v>Околоствольные выработки</v>
          </cell>
        </row>
        <row r="117">
          <cell r="A117">
            <v>2.1</v>
          </cell>
          <cell r="B117" t="str">
            <v>Разработка грунта буровзрывным способом (доработка по почве руддвора)</v>
          </cell>
          <cell r="C117" t="str">
            <v>м3</v>
          </cell>
          <cell r="D117">
            <v>60</v>
          </cell>
          <cell r="E117">
            <v>1.4</v>
          </cell>
          <cell r="H117">
            <v>2.3E-2</v>
          </cell>
        </row>
        <row r="118">
          <cell r="B118" t="str">
            <v>Итого по разделу 2</v>
          </cell>
          <cell r="C118" t="str">
            <v>т.р.</v>
          </cell>
          <cell r="E118">
            <v>1.4</v>
          </cell>
        </row>
        <row r="119">
          <cell r="A119">
            <v>3</v>
          </cell>
          <cell r="B119" t="str">
            <v>Обслуживающие процессы</v>
          </cell>
          <cell r="C119" t="str">
            <v>т.р.</v>
          </cell>
          <cell r="E119">
            <v>30</v>
          </cell>
        </row>
        <row r="120">
          <cell r="B120" t="str">
            <v>Итого по разделу Б (горно-кап.работы)</v>
          </cell>
          <cell r="C120" t="str">
            <v>т.р.</v>
          </cell>
          <cell r="E120">
            <v>41.9</v>
          </cell>
        </row>
        <row r="121">
          <cell r="B121" t="str">
            <v>Итого по разделу III (Проспект Победы)</v>
          </cell>
          <cell r="C121" t="str">
            <v>т.р.</v>
          </cell>
          <cell r="E121">
            <v>43</v>
          </cell>
        </row>
        <row r="122">
          <cell r="B122" t="str">
            <v>Всего по участку №2</v>
          </cell>
          <cell r="C122" t="str">
            <v>т.р.</v>
          </cell>
          <cell r="E122">
            <v>116</v>
          </cell>
        </row>
        <row r="123">
          <cell r="B123" t="str">
            <v>в т.ч. горно-капитальные работы</v>
          </cell>
          <cell r="C123" t="str">
            <v>т.р.</v>
          </cell>
          <cell r="E123">
            <v>114</v>
          </cell>
        </row>
        <row r="124">
          <cell r="B124" t="str">
            <v>(обслуживающие процессы)</v>
          </cell>
          <cell r="C124" t="str">
            <v>т.р.</v>
          </cell>
          <cell r="E124">
            <v>83</v>
          </cell>
        </row>
        <row r="125">
          <cell r="B125" t="str">
            <v>временные здания и сооружения</v>
          </cell>
          <cell r="C125" t="str">
            <v>т.р.</v>
          </cell>
          <cell r="E125">
            <v>2</v>
          </cell>
        </row>
        <row r="127">
          <cell r="B127" t="str">
            <v>в том числе:</v>
          </cell>
          <cell r="D127" t="str">
            <v>Горные:</v>
          </cell>
          <cell r="E127" t="str">
            <v>Общестр:</v>
          </cell>
        </row>
        <row r="128">
          <cell r="A128" t="str">
            <v>1</v>
          </cell>
          <cell r="B128" t="str">
            <v>скальный грунт</v>
          </cell>
          <cell r="C128" t="str">
            <v>м3</v>
          </cell>
          <cell r="D128">
            <v>416</v>
          </cell>
        </row>
        <row r="129">
          <cell r="A129" t="str">
            <v>2</v>
          </cell>
          <cell r="B129" t="str">
            <v>грунт</v>
          </cell>
          <cell r="C129" t="str">
            <v>м3</v>
          </cell>
        </row>
        <row r="130">
          <cell r="A130" t="str">
            <v>3</v>
          </cell>
          <cell r="B130" t="str">
            <v xml:space="preserve">           бетон</v>
          </cell>
          <cell r="C130" t="str">
            <v>м3</v>
          </cell>
          <cell r="D130">
            <v>50</v>
          </cell>
        </row>
        <row r="131">
          <cell r="A131" t="str">
            <v>4</v>
          </cell>
          <cell r="B131" t="str">
            <v xml:space="preserve">           тюбинги </v>
          </cell>
          <cell r="C131" t="str">
            <v>кол.</v>
          </cell>
        </row>
        <row r="132">
          <cell r="A132" t="str">
            <v>5</v>
          </cell>
          <cell r="B132" t="str">
            <v>установка железобетонных анкеров</v>
          </cell>
          <cell r="C132" t="str">
            <v>шт.</v>
          </cell>
          <cell r="D132">
            <v>49</v>
          </cell>
        </row>
        <row r="133">
          <cell r="A133" t="str">
            <v>6</v>
          </cell>
          <cell r="B133" t="str">
            <v>набрызг-бетон</v>
          </cell>
          <cell r="C133" t="str">
            <v>м2</v>
          </cell>
        </row>
        <row r="134">
          <cell r="A134" t="str">
            <v>7</v>
          </cell>
          <cell r="B134" t="str">
            <v xml:space="preserve">           первичное нагнетание</v>
          </cell>
          <cell r="C134" t="str">
            <v>м2</v>
          </cell>
          <cell r="D134">
            <v>50</v>
          </cell>
        </row>
        <row r="135">
          <cell r="A135" t="str">
            <v>8</v>
          </cell>
          <cell r="B135" t="str">
            <v>контрольное нагнетание</v>
          </cell>
          <cell r="C135" t="str">
            <v>м2</v>
          </cell>
          <cell r="D135">
            <v>300</v>
          </cell>
        </row>
        <row r="136">
          <cell r="A136" t="str">
            <v>9</v>
          </cell>
          <cell r="B136" t="str">
            <v xml:space="preserve">           м/конструкции</v>
          </cell>
          <cell r="C136" t="str">
            <v>тн.</v>
          </cell>
          <cell r="D136">
            <v>5</v>
          </cell>
        </row>
        <row r="137">
          <cell r="A137" t="str">
            <v>10</v>
          </cell>
          <cell r="B137" t="str">
            <v>кирпичная кладка</v>
          </cell>
          <cell r="C137" t="str">
            <v>м3</v>
          </cell>
        </row>
        <row r="138">
          <cell r="B138" t="str">
            <v>Участок №20</v>
          </cell>
        </row>
        <row r="139">
          <cell r="A139" t="str">
            <v>I</v>
          </cell>
          <cell r="B139" t="str">
            <v>Разгрузочная площадка</v>
          </cell>
        </row>
        <row r="140">
          <cell r="A140" t="str">
            <v>1.</v>
          </cell>
          <cell r="B140" t="str">
            <v>Теплый склад</v>
          </cell>
        </row>
        <row r="141">
          <cell r="A141" t="str">
            <v>1,1</v>
          </cell>
          <cell r="B141" t="str">
            <v>Монтаж отопления</v>
          </cell>
          <cell r="C141" t="str">
            <v>т.р.</v>
          </cell>
          <cell r="E141">
            <v>0.5</v>
          </cell>
        </row>
        <row r="142">
          <cell r="A142" t="str">
            <v>1,2</v>
          </cell>
          <cell r="B142" t="str">
            <v>Монтаж водопровода</v>
          </cell>
          <cell r="C142" t="str">
            <v>т.р.</v>
          </cell>
          <cell r="E142">
            <v>0.5</v>
          </cell>
        </row>
        <row r="143">
          <cell r="B143" t="str">
            <v xml:space="preserve">Итого  по разделу  1 </v>
          </cell>
          <cell r="C143" t="str">
            <v>т.р.</v>
          </cell>
          <cell r="E143">
            <v>1</v>
          </cell>
        </row>
        <row r="144">
          <cell r="A144" t="str">
            <v>1.</v>
          </cell>
          <cell r="B144" t="str">
            <v>Холодный склад</v>
          </cell>
        </row>
        <row r="145">
          <cell r="A145" t="str">
            <v>1,1</v>
          </cell>
          <cell r="B145" t="str">
            <v>Монтаж водопровода</v>
          </cell>
          <cell r="C145" t="str">
            <v>т.р.</v>
          </cell>
          <cell r="E145">
            <v>0.5</v>
          </cell>
        </row>
        <row r="146">
          <cell r="A146" t="str">
            <v>1,2</v>
          </cell>
          <cell r="B146" t="str">
            <v>Эл.монтажные работы</v>
          </cell>
          <cell r="C146" t="str">
            <v>т.р.</v>
          </cell>
          <cell r="E146">
            <v>0.5</v>
          </cell>
        </row>
        <row r="147">
          <cell r="B147" t="str">
            <v xml:space="preserve">Итого  по разделу  1 </v>
          </cell>
          <cell r="C147" t="str">
            <v>т.р.</v>
          </cell>
          <cell r="E147">
            <v>1</v>
          </cell>
        </row>
        <row r="148">
          <cell r="B148" t="str">
            <v>Итого по разделу I</v>
          </cell>
          <cell r="C148" t="str">
            <v>т.р.</v>
          </cell>
          <cell r="E148">
            <v>2</v>
          </cell>
        </row>
        <row r="149">
          <cell r="A149" t="str">
            <v>II</v>
          </cell>
          <cell r="B149" t="str">
            <v>База УС-30</v>
          </cell>
        </row>
        <row r="150">
          <cell r="A150" t="str">
            <v>1.</v>
          </cell>
          <cell r="B150" t="str">
            <v>Здание АБК</v>
          </cell>
        </row>
        <row r="151">
          <cell r="A151" t="str">
            <v>1,1</v>
          </cell>
          <cell r="B151" t="str">
            <v>Монтаж противопожарной перегородки</v>
          </cell>
          <cell r="C151" t="str">
            <v>т.р.</v>
          </cell>
          <cell r="E151">
            <v>0.5</v>
          </cell>
        </row>
        <row r="152">
          <cell r="A152" t="str">
            <v>1,2</v>
          </cell>
          <cell r="B152" t="str">
            <v>Установка противопожарных дверей</v>
          </cell>
          <cell r="C152" t="str">
            <v>т.р.</v>
          </cell>
          <cell r="E152">
            <v>0.5</v>
          </cell>
        </row>
        <row r="153">
          <cell r="B153" t="str">
            <v xml:space="preserve">Итого  по разделу  1 </v>
          </cell>
          <cell r="C153" t="str">
            <v>т.р.</v>
          </cell>
          <cell r="E153">
            <v>1</v>
          </cell>
        </row>
        <row r="154">
          <cell r="A154" t="str">
            <v>2</v>
          </cell>
          <cell r="B154" t="str">
            <v>Склад ГСМ, склад масел</v>
          </cell>
        </row>
        <row r="155">
          <cell r="A155" t="str">
            <v>2.1</v>
          </cell>
          <cell r="B155" t="str">
            <v>Вентиляция</v>
          </cell>
          <cell r="C155" t="str">
            <v>т.р</v>
          </cell>
          <cell r="E155">
            <v>0.5</v>
          </cell>
        </row>
        <row r="156">
          <cell r="A156" t="str">
            <v>2.2</v>
          </cell>
          <cell r="B156" t="str">
            <v>Эл.монтажные работы</v>
          </cell>
          <cell r="C156" t="str">
            <v>т.р.</v>
          </cell>
          <cell r="E156">
            <v>0.5</v>
          </cell>
        </row>
        <row r="157">
          <cell r="A157" t="str">
            <v>2,3</v>
          </cell>
          <cell r="B157" t="str">
            <v>Противопожарная сигнализация</v>
          </cell>
          <cell r="C157" t="str">
            <v>т.р.</v>
          </cell>
          <cell r="E157">
            <v>1</v>
          </cell>
        </row>
        <row r="158">
          <cell r="B158" t="str">
            <v xml:space="preserve"> Итого  по  разделу  2</v>
          </cell>
          <cell r="C158" t="str">
            <v>т.р.</v>
          </cell>
          <cell r="E158">
            <v>2</v>
          </cell>
        </row>
        <row r="159">
          <cell r="A159" t="str">
            <v>3</v>
          </cell>
          <cell r="B159" t="str">
            <v>АЗП</v>
          </cell>
        </row>
        <row r="160">
          <cell r="A160" t="str">
            <v>3,1</v>
          </cell>
          <cell r="B160" t="str">
            <v>Установка противопожарных дверей</v>
          </cell>
          <cell r="C160" t="str">
            <v>т.р.</v>
          </cell>
          <cell r="E160">
            <v>1</v>
          </cell>
        </row>
        <row r="161">
          <cell r="A161" t="str">
            <v>3,2</v>
          </cell>
          <cell r="B161" t="str">
            <v>Замена витражей</v>
          </cell>
          <cell r="C161" t="str">
            <v>т.р.</v>
          </cell>
          <cell r="E161">
            <v>1</v>
          </cell>
        </row>
        <row r="162">
          <cell r="B162" t="str">
            <v xml:space="preserve"> Итого  по  разделу  3</v>
          </cell>
          <cell r="C162" t="str">
            <v>т.р.</v>
          </cell>
          <cell r="E162">
            <v>2</v>
          </cell>
        </row>
        <row r="163">
          <cell r="A163" t="str">
            <v>4</v>
          </cell>
          <cell r="B163" t="str">
            <v>Склады № 1; 2</v>
          </cell>
        </row>
        <row r="164">
          <cell r="A164" t="str">
            <v>4.1</v>
          </cell>
          <cell r="B164" t="str">
            <v>Монтаж водопровода</v>
          </cell>
          <cell r="C164" t="str">
            <v>т.р.</v>
          </cell>
          <cell r="E164">
            <v>1</v>
          </cell>
        </row>
        <row r="165">
          <cell r="B165" t="str">
            <v xml:space="preserve"> Итого  по  разделу  4</v>
          </cell>
          <cell r="C165" t="str">
            <v>т.р.</v>
          </cell>
          <cell r="E165">
            <v>1</v>
          </cell>
        </row>
        <row r="166">
          <cell r="B166" t="str">
            <v>Итого по разделу II</v>
          </cell>
          <cell r="C166" t="str">
            <v>т.р.</v>
          </cell>
          <cell r="E166">
            <v>6</v>
          </cell>
        </row>
        <row r="167">
          <cell r="A167" t="str">
            <v>III</v>
          </cell>
          <cell r="B167" t="str">
            <v xml:space="preserve">Площадка  пл.Революции </v>
          </cell>
        </row>
        <row r="168">
          <cell r="A168" t="str">
            <v>1.</v>
          </cell>
          <cell r="B168" t="str">
            <v>Здание РУ-6</v>
          </cell>
        </row>
        <row r="169">
          <cell r="A169" t="str">
            <v>1,1</v>
          </cell>
          <cell r="B169" t="str">
            <v>Монтаж м/к подпольных каналов</v>
          </cell>
          <cell r="C169" t="str">
            <v>т</v>
          </cell>
          <cell r="D169">
            <v>2</v>
          </cell>
          <cell r="E169">
            <v>3.5</v>
          </cell>
        </row>
        <row r="170">
          <cell r="A170" t="str">
            <v>1,2</v>
          </cell>
          <cell r="B170" t="str">
            <v xml:space="preserve">Монтаж оборудования </v>
          </cell>
          <cell r="C170" t="str">
            <v>т.р.</v>
          </cell>
          <cell r="E170">
            <v>10</v>
          </cell>
        </row>
        <row r="171">
          <cell r="A171" t="str">
            <v>1,3</v>
          </cell>
          <cell r="B171" t="str">
            <v>Монтаж  плит покрытия</v>
          </cell>
          <cell r="C171" t="str">
            <v>шт.</v>
          </cell>
          <cell r="D171">
            <v>38</v>
          </cell>
          <cell r="E171">
            <v>0.5</v>
          </cell>
        </row>
        <row r="172">
          <cell r="B172" t="str">
            <v>Итого  по  разделу  1</v>
          </cell>
          <cell r="C172" t="str">
            <v>т.р.</v>
          </cell>
          <cell r="E172">
            <v>4.5</v>
          </cell>
        </row>
        <row r="173">
          <cell r="B173" t="str">
            <v>Итого  по  разделу  III</v>
          </cell>
          <cell r="C173" t="str">
            <v>т.руб.</v>
          </cell>
          <cell r="E173">
            <v>18.5</v>
          </cell>
        </row>
        <row r="174">
          <cell r="A174" t="str">
            <v>IV</v>
          </cell>
          <cell r="B174" t="str">
            <v>Площадка Проспект Победы</v>
          </cell>
        </row>
        <row r="175">
          <cell r="A175">
            <v>1</v>
          </cell>
          <cell r="B175" t="str">
            <v>Подъемная машина ПМ 2х1,5 (№1)</v>
          </cell>
          <cell r="C175" t="str">
            <v>т.р.</v>
          </cell>
        </row>
        <row r="176">
          <cell r="A176">
            <v>1.1000000000000001</v>
          </cell>
          <cell r="B176" t="str">
            <v>Устройство ж/бетонных фундаментов</v>
          </cell>
          <cell r="C176" t="str">
            <v>м3</v>
          </cell>
          <cell r="D176">
            <v>5</v>
          </cell>
          <cell r="E176">
            <v>0.5</v>
          </cell>
        </row>
        <row r="177">
          <cell r="A177">
            <v>1.2</v>
          </cell>
          <cell r="B177" t="str">
            <v>Устройство фундаментных блоков и перемычек</v>
          </cell>
          <cell r="C177" t="str">
            <v>м3</v>
          </cell>
          <cell r="D177">
            <v>1.8</v>
          </cell>
          <cell r="E177">
            <v>0.5</v>
          </cell>
        </row>
        <row r="178">
          <cell r="B178" t="str">
            <v>Итого по разделу 1</v>
          </cell>
          <cell r="C178" t="str">
            <v>т.р.</v>
          </cell>
          <cell r="E178">
            <v>1</v>
          </cell>
        </row>
        <row r="179">
          <cell r="B179" t="str">
            <v>Итого  по  разделу  IV</v>
          </cell>
          <cell r="C179" t="str">
            <v>т.руб.</v>
          </cell>
          <cell r="E179">
            <v>1</v>
          </cell>
        </row>
        <row r="180">
          <cell r="A180" t="str">
            <v>V</v>
          </cell>
          <cell r="B180" t="str">
            <v>Плошадка Портала</v>
          </cell>
        </row>
        <row r="181">
          <cell r="A181" t="str">
            <v>1.</v>
          </cell>
          <cell r="B181" t="str">
            <v>Очистные сооружения</v>
          </cell>
        </row>
        <row r="182">
          <cell r="A182" t="str">
            <v>1.1</v>
          </cell>
          <cell r="B182" t="str">
            <v>Устройство днища из монолитного ж.б.</v>
          </cell>
          <cell r="C182" t="str">
            <v>м3</v>
          </cell>
          <cell r="D182">
            <v>35</v>
          </cell>
          <cell r="E182">
            <v>5</v>
          </cell>
        </row>
        <row r="183">
          <cell r="A183" t="str">
            <v>1,2</v>
          </cell>
          <cell r="B183" t="str">
            <v>Итого  по  разделу  1</v>
          </cell>
          <cell r="C183" t="str">
            <v>т.р.</v>
          </cell>
          <cell r="E183">
            <v>5</v>
          </cell>
        </row>
        <row r="184">
          <cell r="A184" t="str">
            <v>2.</v>
          </cell>
          <cell r="B184" t="str">
            <v>Компрессорная</v>
          </cell>
        </row>
        <row r="185">
          <cell r="A185" t="str">
            <v>2.1</v>
          </cell>
          <cell r="B185" t="str">
            <v>Устройство монолитных ж.б.ростверков</v>
          </cell>
          <cell r="C185" t="str">
            <v>м3</v>
          </cell>
          <cell r="D185">
            <v>18</v>
          </cell>
          <cell r="E185">
            <v>1.5</v>
          </cell>
        </row>
        <row r="186">
          <cell r="A186" t="str">
            <v>2.2</v>
          </cell>
          <cell r="B186" t="str">
            <v>Устройство ж/б фундаментов</v>
          </cell>
          <cell r="C186" t="str">
            <v>м3</v>
          </cell>
          <cell r="D186">
            <v>7</v>
          </cell>
          <cell r="E186">
            <v>1</v>
          </cell>
        </row>
        <row r="187">
          <cell r="B187" t="str">
            <v>Итого  по  разделу  2</v>
          </cell>
          <cell r="C187" t="str">
            <v>т.р.</v>
          </cell>
          <cell r="E187">
            <v>2.5</v>
          </cell>
        </row>
        <row r="188">
          <cell r="B188" t="str">
            <v>Итого  по  разделу  V</v>
          </cell>
          <cell r="C188" t="str">
            <v>т.руб.</v>
          </cell>
          <cell r="E188">
            <v>7.5</v>
          </cell>
        </row>
        <row r="189">
          <cell r="A189" t="str">
            <v>VI</v>
          </cell>
          <cell r="B189" t="str">
            <v>Пл-ка ст."Торговый центр"</v>
          </cell>
        </row>
        <row r="190">
          <cell r="A190" t="str">
            <v>1.</v>
          </cell>
          <cell r="B190" t="str">
            <v>РБУ</v>
          </cell>
        </row>
        <row r="191">
          <cell r="A191" t="str">
            <v>1,1</v>
          </cell>
          <cell r="B191" t="str">
            <v>Монтаж м/к площадок</v>
          </cell>
          <cell r="C191" t="str">
            <v>т</v>
          </cell>
          <cell r="D191">
            <v>3</v>
          </cell>
          <cell r="E191">
            <v>3</v>
          </cell>
        </row>
        <row r="192">
          <cell r="A192" t="str">
            <v>1,2</v>
          </cell>
          <cell r="B192" t="str">
            <v>Кирпичная кладка стен</v>
          </cell>
          <cell r="C192" t="str">
            <v>м3</v>
          </cell>
          <cell r="D192">
            <v>5</v>
          </cell>
          <cell r="E192">
            <v>1</v>
          </cell>
        </row>
        <row r="193">
          <cell r="A193" t="str">
            <v>1,3</v>
          </cell>
          <cell r="B193" t="str">
            <v>Монтаж цементных  емкостей</v>
          </cell>
          <cell r="C193" t="str">
            <v>шт.</v>
          </cell>
          <cell r="D193">
            <v>2</v>
          </cell>
          <cell r="E193">
            <v>0.4</v>
          </cell>
        </row>
        <row r="194">
          <cell r="B194" t="str">
            <v>Итого по разделу 1</v>
          </cell>
          <cell r="C194" t="str">
            <v>т.р.</v>
          </cell>
          <cell r="E194">
            <v>4.4000000000000004</v>
          </cell>
        </row>
        <row r="195">
          <cell r="A195" t="str">
            <v>2.</v>
          </cell>
          <cell r="B195" t="str">
            <v>УПСС</v>
          </cell>
        </row>
        <row r="196">
          <cell r="A196" t="str">
            <v>2,1</v>
          </cell>
          <cell r="B196" t="str">
            <v>Монтаж  фундаментов под оборудование</v>
          </cell>
          <cell r="C196" t="str">
            <v>м3</v>
          </cell>
          <cell r="D196">
            <v>10</v>
          </cell>
          <cell r="E196">
            <v>1.4</v>
          </cell>
        </row>
        <row r="197">
          <cell r="A197" t="str">
            <v>2.2</v>
          </cell>
          <cell r="B197" t="str">
            <v>Щебеночная подготовка под  полы h=0,2м</v>
          </cell>
          <cell r="C197" t="str">
            <v>м3</v>
          </cell>
          <cell r="D197">
            <v>108</v>
          </cell>
          <cell r="E197">
            <v>2.6</v>
          </cell>
        </row>
        <row r="198">
          <cell r="B198" t="str">
            <v>Итого по разделу 2</v>
          </cell>
          <cell r="C198" t="str">
            <v>т.р.</v>
          </cell>
          <cell r="E198">
            <v>4</v>
          </cell>
        </row>
        <row r="199">
          <cell r="B199" t="str">
            <v>Итого по п.VI</v>
          </cell>
          <cell r="C199" t="str">
            <v>т.р.</v>
          </cell>
          <cell r="E199">
            <v>8.4</v>
          </cell>
        </row>
        <row r="200">
          <cell r="A200" t="str">
            <v>VII</v>
          </cell>
          <cell r="B200" t="str">
            <v>ВГСО ул.Труда 75</v>
          </cell>
        </row>
        <row r="201">
          <cell r="A201" t="str">
            <v>1,</v>
          </cell>
          <cell r="B201" t="str">
            <v>Монтаж противопожарных дверей</v>
          </cell>
          <cell r="C201" t="str">
            <v>т.р.</v>
          </cell>
          <cell r="E201">
            <v>0.5</v>
          </cell>
        </row>
        <row r="202">
          <cell r="A202" t="str">
            <v>2,</v>
          </cell>
          <cell r="B202" t="str">
            <v>Монтаж металлической лестницы</v>
          </cell>
          <cell r="C202" t="str">
            <v>т.р.</v>
          </cell>
          <cell r="E202">
            <v>1</v>
          </cell>
        </row>
        <row r="203">
          <cell r="A203" t="str">
            <v>3,</v>
          </cell>
          <cell r="B203" t="str">
            <v>Монтаж металлических открывающихся решеток</v>
          </cell>
          <cell r="C203" t="str">
            <v>т.р.</v>
          </cell>
          <cell r="E203">
            <v>1</v>
          </cell>
        </row>
        <row r="204">
          <cell r="A204" t="str">
            <v>4,</v>
          </cell>
          <cell r="B204" t="str">
            <v>Огнезащита металлических и деревянных конструкций</v>
          </cell>
          <cell r="C204" t="str">
            <v>т.р.</v>
          </cell>
          <cell r="E204">
            <v>0.5</v>
          </cell>
        </row>
        <row r="205">
          <cell r="B205" t="str">
            <v>Итого по п.VII</v>
          </cell>
          <cell r="C205" t="str">
            <v>т.р.</v>
          </cell>
          <cell r="E205">
            <v>3</v>
          </cell>
        </row>
        <row r="206">
          <cell r="A206" t="str">
            <v>VIII</v>
          </cell>
          <cell r="B206" t="str">
            <v>АТП "Агро"</v>
          </cell>
        </row>
        <row r="207">
          <cell r="A207" t="str">
            <v>1,</v>
          </cell>
          <cell r="B207" t="str">
            <v>Монтаж системы вентиляции</v>
          </cell>
          <cell r="C207" t="str">
            <v>т.р.</v>
          </cell>
          <cell r="E207">
            <v>1</v>
          </cell>
        </row>
        <row r="208">
          <cell r="A208" t="str">
            <v>2,</v>
          </cell>
          <cell r="B208" t="str">
            <v>Эл.монтажные работы</v>
          </cell>
          <cell r="C208" t="str">
            <v>т.р.</v>
          </cell>
          <cell r="E208">
            <v>0.5</v>
          </cell>
        </row>
        <row r="209">
          <cell r="A209" t="str">
            <v>3,</v>
          </cell>
          <cell r="B209" t="str">
            <v>Монтах металлоконструкций</v>
          </cell>
          <cell r="C209" t="str">
            <v>т</v>
          </cell>
          <cell r="D209">
            <v>2.8</v>
          </cell>
          <cell r="E209">
            <v>3</v>
          </cell>
        </row>
        <row r="210">
          <cell r="A210" t="str">
            <v>4,</v>
          </cell>
          <cell r="B210" t="str">
            <v>Кладка кирпичных стен</v>
          </cell>
          <cell r="C210" t="str">
            <v>м3</v>
          </cell>
          <cell r="D210">
            <v>40</v>
          </cell>
          <cell r="E210">
            <v>2</v>
          </cell>
        </row>
        <row r="211">
          <cell r="B211" t="str">
            <v>Итого по п.VIII</v>
          </cell>
          <cell r="C211" t="str">
            <v>т.р.</v>
          </cell>
          <cell r="E211">
            <v>7</v>
          </cell>
        </row>
        <row r="212">
          <cell r="A212" t="str">
            <v>IX</v>
          </cell>
          <cell r="B212" t="str">
            <v>Душкомбинат</v>
          </cell>
        </row>
        <row r="213">
          <cell r="A213" t="str">
            <v>1,</v>
          </cell>
          <cell r="B213" t="str">
            <v>Монтаж противопожарных дверей</v>
          </cell>
          <cell r="C213" t="str">
            <v>т.р.</v>
          </cell>
          <cell r="E213">
            <v>2</v>
          </cell>
        </row>
        <row r="214">
          <cell r="A214" t="str">
            <v>2,</v>
          </cell>
          <cell r="B214" t="str">
            <v>Монтаж металлических открывающихся решеток</v>
          </cell>
          <cell r="C214" t="str">
            <v>т.р.</v>
          </cell>
          <cell r="E214">
            <v>1</v>
          </cell>
        </row>
        <row r="215">
          <cell r="B215" t="str">
            <v>Итого по п.IX</v>
          </cell>
          <cell r="C215" t="str">
            <v>т.р.</v>
          </cell>
          <cell r="E215">
            <v>3</v>
          </cell>
        </row>
        <row r="216">
          <cell r="B216" t="str">
            <v>Всего по участку № 20</v>
          </cell>
          <cell r="C216" t="str">
            <v>т.р.</v>
          </cell>
          <cell r="E216">
            <v>56</v>
          </cell>
        </row>
        <row r="218">
          <cell r="B218" t="str">
            <v>в том числе:</v>
          </cell>
          <cell r="D218" t="str">
            <v>Горные:</v>
          </cell>
          <cell r="E218" t="str">
            <v>Общестр:</v>
          </cell>
        </row>
        <row r="219">
          <cell r="A219" t="str">
            <v>1</v>
          </cell>
          <cell r="B219" t="str">
            <v>скальный грунт</v>
          </cell>
          <cell r="C219" t="str">
            <v>м3</v>
          </cell>
        </row>
        <row r="220">
          <cell r="A220" t="str">
            <v>2</v>
          </cell>
          <cell r="B220" t="str">
            <v xml:space="preserve">грунт </v>
          </cell>
          <cell r="C220" t="str">
            <v>м3</v>
          </cell>
        </row>
        <row r="221">
          <cell r="A221" t="str">
            <v>3</v>
          </cell>
          <cell r="B221" t="str">
            <v xml:space="preserve">           бетон</v>
          </cell>
          <cell r="C221" t="str">
            <v>м3</v>
          </cell>
          <cell r="E221">
            <v>77</v>
          </cell>
        </row>
        <row r="222">
          <cell r="A222" t="str">
            <v>4</v>
          </cell>
          <cell r="B222" t="str">
            <v xml:space="preserve">           тюбинги </v>
          </cell>
          <cell r="C222" t="str">
            <v>кол.</v>
          </cell>
        </row>
        <row r="223">
          <cell r="A223" t="str">
            <v>5</v>
          </cell>
          <cell r="B223" t="str">
            <v>установка железобетонных анкеров</v>
          </cell>
          <cell r="C223" t="str">
            <v>шт.</v>
          </cell>
        </row>
        <row r="224">
          <cell r="A224" t="str">
            <v>6</v>
          </cell>
          <cell r="B224" t="str">
            <v>набрызг-бетон</v>
          </cell>
          <cell r="C224" t="str">
            <v>м2</v>
          </cell>
        </row>
        <row r="225">
          <cell r="A225" t="str">
            <v>7</v>
          </cell>
          <cell r="B225" t="str">
            <v xml:space="preserve">           первичное нагнетание</v>
          </cell>
          <cell r="C225" t="str">
            <v>м2</v>
          </cell>
        </row>
        <row r="226">
          <cell r="A226" t="str">
            <v>8</v>
          </cell>
          <cell r="B226" t="str">
            <v>контрольное нагнетание</v>
          </cell>
          <cell r="C226" t="str">
            <v>м2</v>
          </cell>
        </row>
        <row r="227">
          <cell r="A227" t="str">
            <v>9</v>
          </cell>
          <cell r="B227" t="str">
            <v xml:space="preserve">           м/конструкции</v>
          </cell>
          <cell r="C227" t="str">
            <v>тн</v>
          </cell>
          <cell r="E227">
            <v>8</v>
          </cell>
        </row>
        <row r="228">
          <cell r="A228" t="str">
            <v>10</v>
          </cell>
          <cell r="B228" t="str">
            <v>кирпичная кладка</v>
          </cell>
          <cell r="C228" t="str">
            <v>м3</v>
          </cell>
          <cell r="E228">
            <v>45</v>
          </cell>
        </row>
        <row r="229">
          <cell r="B229" t="str">
            <v>Участок №3</v>
          </cell>
        </row>
        <row r="230">
          <cell r="A230" t="str">
            <v>Б.</v>
          </cell>
          <cell r="B230" t="str">
            <v>Горно-капитальные работы</v>
          </cell>
        </row>
        <row r="231">
          <cell r="A231" t="str">
            <v>1</v>
          </cell>
          <cell r="B231" t="str">
            <v>Настилка р / путей на север ПК0+40 ПК0+60</v>
          </cell>
          <cell r="C231" t="str">
            <v>пм</v>
          </cell>
          <cell r="D231">
            <v>20</v>
          </cell>
          <cell r="E231">
            <v>0.1</v>
          </cell>
        </row>
        <row r="232">
          <cell r="A232" t="str">
            <v>2</v>
          </cell>
          <cell r="B232" t="str">
            <v>Первичное нагнетание за м / изоляцию</v>
          </cell>
          <cell r="C232" t="str">
            <v>м2</v>
          </cell>
          <cell r="D232">
            <v>200</v>
          </cell>
          <cell r="E232">
            <v>0.9</v>
          </cell>
          <cell r="H232">
            <v>9.9000000000000008E-3</v>
          </cell>
        </row>
        <row r="233">
          <cell r="A233" t="str">
            <v>3</v>
          </cell>
          <cell r="B233" t="str">
            <v>Транспортировка грунта</v>
          </cell>
          <cell r="C233" t="str">
            <v>м3</v>
          </cell>
          <cell r="D233">
            <v>1005</v>
          </cell>
          <cell r="E233">
            <v>11</v>
          </cell>
        </row>
        <row r="234">
          <cell r="A234" t="str">
            <v>4</v>
          </cell>
          <cell r="B234" t="str">
            <v>Монтаж толкателя канатного на горизонте</v>
          </cell>
          <cell r="C234" t="str">
            <v>шт.</v>
          </cell>
          <cell r="D234">
            <v>1</v>
          </cell>
          <cell r="E234">
            <v>1</v>
          </cell>
        </row>
        <row r="235">
          <cell r="A235" t="str">
            <v>5</v>
          </cell>
          <cell r="B235" t="str">
            <v>Монтаж стопора задерживающего</v>
          </cell>
          <cell r="C235" t="str">
            <v>шт.</v>
          </cell>
          <cell r="D235">
            <v>1</v>
          </cell>
          <cell r="E235">
            <v>0.3</v>
          </cell>
        </row>
        <row r="236">
          <cell r="A236" t="str">
            <v>6</v>
          </cell>
          <cell r="B236" t="str">
            <v>Монтаж стопоров дозирующих</v>
          </cell>
          <cell r="C236" t="str">
            <v>шт.</v>
          </cell>
          <cell r="D236">
            <v>2</v>
          </cell>
          <cell r="E236">
            <v>0.4</v>
          </cell>
        </row>
        <row r="237">
          <cell r="A237" t="str">
            <v>7</v>
          </cell>
          <cell r="B237" t="str">
            <v>Обслуживающие процессы</v>
          </cell>
          <cell r="C237" t="str">
            <v>т.р.</v>
          </cell>
          <cell r="E237">
            <v>60</v>
          </cell>
        </row>
        <row r="238">
          <cell r="B238" t="str">
            <v>Итого по разделу Б</v>
          </cell>
          <cell r="C238" t="str">
            <v>т.р.</v>
          </cell>
          <cell r="E238">
            <v>74</v>
          </cell>
        </row>
        <row r="239">
          <cell r="B239" t="str">
            <v>Всего по Участку №3</v>
          </cell>
          <cell r="E239">
            <v>74</v>
          </cell>
        </row>
        <row r="240">
          <cell r="B240" t="str">
            <v>в т.ч. горно-капитальные работы</v>
          </cell>
          <cell r="C240" t="str">
            <v>т.р.</v>
          </cell>
          <cell r="E240">
            <v>74</v>
          </cell>
        </row>
        <row r="241">
          <cell r="B241" t="str">
            <v>(обслуживающие процессы)</v>
          </cell>
          <cell r="C241" t="str">
            <v>т.р.</v>
          </cell>
          <cell r="E241">
            <v>60</v>
          </cell>
        </row>
        <row r="242">
          <cell r="B242" t="str">
            <v>временные здания и сооружения</v>
          </cell>
          <cell r="C242" t="str">
            <v>т.р.</v>
          </cell>
        </row>
        <row r="244">
          <cell r="B244" t="str">
            <v>в том числе:</v>
          </cell>
          <cell r="D244" t="str">
            <v>Горные:</v>
          </cell>
          <cell r="E244" t="str">
            <v>Общестр:</v>
          </cell>
        </row>
        <row r="245">
          <cell r="B245" t="str">
            <v>скальный грунт</v>
          </cell>
          <cell r="C245" t="str">
            <v>м3</v>
          </cell>
        </row>
        <row r="246">
          <cell r="B246" t="str">
            <v>грунт</v>
          </cell>
          <cell r="C246" t="str">
            <v>м3</v>
          </cell>
        </row>
        <row r="247">
          <cell r="B247" t="str">
            <v xml:space="preserve">           бетон</v>
          </cell>
          <cell r="C247" t="str">
            <v>м3</v>
          </cell>
        </row>
        <row r="248">
          <cell r="B248" t="str">
            <v xml:space="preserve">           тюбинги </v>
          </cell>
          <cell r="C248" t="str">
            <v>кол.</v>
          </cell>
        </row>
        <row r="249">
          <cell r="B249" t="str">
            <v>установка железобетонных анкеров</v>
          </cell>
          <cell r="C249" t="str">
            <v>шт.</v>
          </cell>
        </row>
        <row r="250">
          <cell r="B250" t="str">
            <v>набрызг-бетон</v>
          </cell>
          <cell r="C250" t="str">
            <v>м2</v>
          </cell>
        </row>
        <row r="251">
          <cell r="B251" t="str">
            <v xml:space="preserve">           первичное нагнетание</v>
          </cell>
          <cell r="C251" t="str">
            <v>м2</v>
          </cell>
          <cell r="D251">
            <v>200</v>
          </cell>
        </row>
        <row r="252">
          <cell r="B252" t="str">
            <v>контрольное нагнетание</v>
          </cell>
          <cell r="C252" t="str">
            <v>м2</v>
          </cell>
        </row>
        <row r="253">
          <cell r="B253" t="str">
            <v xml:space="preserve">           м/конструкции</v>
          </cell>
          <cell r="C253" t="str">
            <v>тн.</v>
          </cell>
        </row>
        <row r="254">
          <cell r="B254" t="str">
            <v>сборный ж/бетон</v>
          </cell>
          <cell r="C254" t="str">
            <v>м3</v>
          </cell>
        </row>
        <row r="260">
          <cell r="B260" t="str">
            <v>Участок УМР-2</v>
          </cell>
        </row>
        <row r="261">
          <cell r="A261" t="str">
            <v>I</v>
          </cell>
          <cell r="B261" t="str">
            <v>База УС-30</v>
          </cell>
        </row>
        <row r="262">
          <cell r="A262" t="str">
            <v>1</v>
          </cell>
          <cell r="B262" t="str">
            <v>РММ</v>
          </cell>
        </row>
        <row r="263">
          <cell r="A263" t="str">
            <v>1.1</v>
          </cell>
          <cell r="B263" t="str">
            <v>Забивка свай</v>
          </cell>
          <cell r="C263" t="str">
            <v>шт.</v>
          </cell>
          <cell r="D263">
            <v>108</v>
          </cell>
          <cell r="E263">
            <v>27</v>
          </cell>
        </row>
        <row r="264">
          <cell r="B264" t="str">
            <v xml:space="preserve"> Итого  по  разделу  1</v>
          </cell>
          <cell r="C264" t="str">
            <v>т.р.</v>
          </cell>
          <cell r="E264">
            <v>27</v>
          </cell>
        </row>
        <row r="265">
          <cell r="B265" t="str">
            <v>Всего по участку УМР-2</v>
          </cell>
          <cell r="C265" t="str">
            <v>т.р.</v>
          </cell>
          <cell r="E265">
            <v>27</v>
          </cell>
        </row>
        <row r="268">
          <cell r="B268" t="str">
            <v xml:space="preserve">в т.ч.:  по ТО-45  </v>
          </cell>
          <cell r="D268" t="str">
            <v>Горные:</v>
          </cell>
          <cell r="E268" t="str">
            <v>Общестр:</v>
          </cell>
        </row>
        <row r="269">
          <cell r="A269" t="str">
            <v>1.</v>
          </cell>
          <cell r="B269" t="str">
            <v>скальный грунт</v>
          </cell>
          <cell r="C269" t="str">
            <v>м3</v>
          </cell>
          <cell r="D269">
            <v>1421</v>
          </cell>
          <cell r="E269">
            <v>0</v>
          </cell>
        </row>
        <row r="270">
          <cell r="A270" t="str">
            <v>2.</v>
          </cell>
          <cell r="B270" t="str">
            <v>грунт</v>
          </cell>
          <cell r="C270" t="str">
            <v>м3</v>
          </cell>
          <cell r="D270">
            <v>0</v>
          </cell>
          <cell r="E270">
            <v>0</v>
          </cell>
        </row>
        <row r="271">
          <cell r="A271" t="str">
            <v>3.</v>
          </cell>
          <cell r="B271" t="str">
            <v xml:space="preserve">           бетон</v>
          </cell>
          <cell r="C271" t="str">
            <v>м3</v>
          </cell>
          <cell r="D271">
            <v>150</v>
          </cell>
          <cell r="E271">
            <v>77</v>
          </cell>
        </row>
        <row r="272">
          <cell r="A272" t="str">
            <v>4.</v>
          </cell>
          <cell r="B272" t="str">
            <v xml:space="preserve">           тюбинги </v>
          </cell>
          <cell r="C272" t="str">
            <v>кол.</v>
          </cell>
          <cell r="D272">
            <v>12</v>
          </cell>
          <cell r="E272">
            <v>0</v>
          </cell>
        </row>
        <row r="273">
          <cell r="A273" t="str">
            <v>5.</v>
          </cell>
          <cell r="B273" t="str">
            <v>установка железобетонных анкеров</v>
          </cell>
          <cell r="C273" t="str">
            <v>шт.</v>
          </cell>
          <cell r="D273">
            <v>499</v>
          </cell>
          <cell r="E273">
            <v>0</v>
          </cell>
        </row>
        <row r="274">
          <cell r="A274" t="str">
            <v>6.</v>
          </cell>
          <cell r="B274" t="str">
            <v>набрызг-бетон</v>
          </cell>
          <cell r="C274" t="str">
            <v>м2</v>
          </cell>
          <cell r="D274">
            <v>700</v>
          </cell>
          <cell r="E274">
            <v>0</v>
          </cell>
        </row>
        <row r="275">
          <cell r="A275" t="str">
            <v>7.</v>
          </cell>
          <cell r="B275" t="str">
            <v xml:space="preserve">           первичное нагнетание</v>
          </cell>
          <cell r="C275" t="str">
            <v>м2</v>
          </cell>
          <cell r="D275">
            <v>250</v>
          </cell>
        </row>
        <row r="276">
          <cell r="A276" t="str">
            <v>8.</v>
          </cell>
          <cell r="B276" t="str">
            <v>контрольное нагнетание</v>
          </cell>
          <cell r="C276" t="str">
            <v>м2</v>
          </cell>
          <cell r="D276">
            <v>300</v>
          </cell>
          <cell r="E276">
            <v>0</v>
          </cell>
        </row>
        <row r="277">
          <cell r="A277" t="str">
            <v>9.</v>
          </cell>
          <cell r="B277" t="str">
            <v xml:space="preserve">           м/конструкции</v>
          </cell>
          <cell r="C277" t="str">
            <v>тн.</v>
          </cell>
          <cell r="D277">
            <v>10</v>
          </cell>
          <cell r="E277">
            <v>8</v>
          </cell>
        </row>
        <row r="278">
          <cell r="A278" t="str">
            <v>10.</v>
          </cell>
          <cell r="B278" t="str">
            <v>кирпичная кладка</v>
          </cell>
          <cell r="C278" t="str">
            <v>м3</v>
          </cell>
          <cell r="D278">
            <v>0</v>
          </cell>
          <cell r="E278">
            <v>45</v>
          </cell>
        </row>
        <row r="279">
          <cell r="A279" t="str">
            <v>11</v>
          </cell>
          <cell r="B279" t="str">
            <v>Монтаж панелей "Сендвич"</v>
          </cell>
          <cell r="C279" t="str">
            <v>м2</v>
          </cell>
          <cell r="D279">
            <v>0</v>
          </cell>
          <cell r="E279">
            <v>100</v>
          </cell>
        </row>
        <row r="281">
          <cell r="B281" t="str">
            <v>Итого по ТО-45:</v>
          </cell>
          <cell r="E281">
            <v>461</v>
          </cell>
        </row>
        <row r="282">
          <cell r="B282" t="str">
            <v>в том числе :</v>
          </cell>
        </row>
        <row r="283">
          <cell r="B283" t="str">
            <v>Участок      № 1</v>
          </cell>
          <cell r="E283">
            <v>188</v>
          </cell>
        </row>
        <row r="284">
          <cell r="B284" t="str">
            <v>Участок      № 2</v>
          </cell>
          <cell r="E284">
            <v>116</v>
          </cell>
        </row>
        <row r="285">
          <cell r="B285" t="str">
            <v>Участок      №  20</v>
          </cell>
          <cell r="E285">
            <v>56</v>
          </cell>
        </row>
        <row r="286">
          <cell r="B286" t="str">
            <v>Участок      №  3</v>
          </cell>
          <cell r="E286">
            <v>74</v>
          </cell>
        </row>
        <row r="287">
          <cell r="B287" t="str">
            <v>Участок     УМР-2</v>
          </cell>
          <cell r="E287">
            <v>27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"/>
      <sheetName val="Глава2"/>
      <sheetName val="Глава5"/>
      <sheetName val="Глава8"/>
      <sheetName val="Глава9"/>
      <sheetName val="Глава10"/>
      <sheetName val="Глава12"/>
      <sheetName val="Расчеты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1">
          <cell r="G1" t="str">
            <v>1759и-3-59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"/>
      <sheetName val="Подписано СМР "/>
      <sheetName val="Кураторы СМР"/>
      <sheetName val="КС3 СМР"/>
      <sheetName val="Тюб. ЧМТС"/>
      <sheetName val="Пересчет 2007"/>
      <sheetName val="Пересчет 1 и 2 2007"/>
      <sheetName val="Пересчет 1 2008"/>
      <sheetName val="Пересчет 2001"/>
      <sheetName val="Распределение"/>
      <sheetName val="Распред ПрООТиЗ"/>
      <sheetName val="физ.объ"/>
      <sheetName val="физ.объ РБ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"/>
      <sheetName val="Глава2"/>
      <sheetName val="Глава5"/>
      <sheetName val="Глава8"/>
      <sheetName val="Глава9"/>
      <sheetName val="Глава10"/>
      <sheetName val="Глава12"/>
      <sheetName val="Расчеты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G1" t="str">
            <v>1759и-3-59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 на 31.03.2022"/>
      <sheetName val="Шаблон"/>
      <sheetName val="Справочник СМР"/>
    </sheetNames>
    <sheetDataSet>
      <sheetData sheetId="0"/>
      <sheetData sheetId="1"/>
      <sheetData sheetId="2">
        <row r="2">
          <cell r="A2" t="str">
            <v>Все объекты, кроме тех, которые были завершены (полностью переданы заказчику) до 01.01.2007 г.</v>
          </cell>
        </row>
        <row r="4">
          <cell r="A4" t="str">
            <v>Код</v>
          </cell>
          <cell r="B4" t="str">
            <v>Наименование объекта</v>
          </cell>
        </row>
        <row r="5">
          <cell r="B5">
            <v>2</v>
          </cell>
        </row>
        <row r="6">
          <cell r="A6">
            <v>328</v>
          </cell>
          <cell r="B6" t="str">
            <v>Стр-во, содержание, ремонт, кап.ремонт и эксплуатация на платной основе скоростной автодороги Москва-Санкт-Петербург на участке км 258 - км 334 (обход Вышнего Волочка), Тверская обл., первая очередь стр-ва</v>
          </cell>
        </row>
        <row r="7">
          <cell r="A7">
            <v>335</v>
          </cell>
          <cell r="B7" t="str">
            <v>Рек-ция мостового перехода ч/р Дон на км 1061+569 (левый) а/д М-4</v>
          </cell>
        </row>
        <row r="8">
          <cell r="A8">
            <v>383</v>
          </cell>
          <cell r="B8" t="str">
            <v>Стр-во, содержание, ремонт, капремонт и экспл. на пл. осн. а/д М-СПб на уч. 58 - 684 км (6 этап, км 334-543)</v>
          </cell>
        </row>
        <row r="9">
          <cell r="A9">
            <v>393</v>
          </cell>
          <cell r="B9" t="str">
            <v>Строительство, содержание, ремонт, капитальный ремонт автомобильной дороги М-4 «Дон» - от Москвы через Воронеж, Ростов-на-Дону, Краснодар до Новороссийска на участке км 517 - км 544 (с обходом населенных пунктов Н. Усмань и Рогачевка), Воронежская область». Усмань</v>
          </cell>
        </row>
        <row r="10">
          <cell r="A10">
            <v>407</v>
          </cell>
          <cell r="B10" t="str">
            <v>Обход Вышнего Волочка - содержание и промышленная эксплуатация</v>
          </cell>
        </row>
        <row r="11">
          <cell r="A11">
            <v>408</v>
          </cell>
          <cell r="B11" t="str">
            <v>ДИС на стр-во, сод-е, р-т и кап. Рем-т и эксплуатацию на платной основе а/д Москва- Санкт-Петербург на уч. Км 58 - км -684 (4 этап, км 208- км 258), Тверская обл. (I оч. стр-ва)</v>
          </cell>
        </row>
        <row r="12">
          <cell r="A12">
            <v>423</v>
          </cell>
          <cell r="B12" t="str">
            <v>Содержание мостового перехода ч/р Дон на км 1061+569 (левый) а/д М-4 и моста ч/з р. Дон и на км 1061+569 (правый) а/д М-4 «Дон» - от Москвы через Воронеж, Ростов-на-Дону, Краснодар до Новороссийска, Ростовская область»</v>
          </cell>
        </row>
        <row r="13">
          <cell r="A13">
            <v>436</v>
          </cell>
          <cell r="B13" t="str">
            <v>Стр-во ж/д линии Прохоровка-Журавка-Чертково-Батайск. 1 этан. Двухпутная электрифицированная ж/ д на уч. Журавка-Миллерово. Воронежская, Ростовская области</v>
          </cell>
        </row>
        <row r="14">
          <cell r="A14">
            <v>444</v>
          </cell>
          <cell r="B14" t="str">
            <v>Стр-во, сод-е, ремонт, кап ремонт и эксл на платной основе а/д М-4 «Дон» (обход с. Лосево и г. Павловск)</v>
          </cell>
        </row>
        <row r="15">
          <cell r="A15">
            <v>455</v>
          </cell>
          <cell r="B15" t="str">
            <v>Строительство железнодорожного Северного широтного хода по маршруту Обская – Салехард – Надым – Пангоды</v>
          </cell>
        </row>
        <row r="16">
          <cell r="A16">
            <v>458</v>
          </cell>
          <cell r="B16" t="str">
            <v>Ремонт а/д М-1 «Беларусь»- от Москвы до границы с Республикой Беларусь (на Минск, на Брест) на уч. км 380+186- км 411+000, Смоленская обл.</v>
          </cell>
        </row>
        <row r="17">
          <cell r="A17" t="str">
            <v>462_2</v>
          </cell>
          <cell r="B17" t="str">
            <v>2 этап СБВ. Этап 1.2.2. Участок от ТПУ "Столбово" до улицы Поляны. Этап 1.2. Тоннели. Дороги. Путепровод</v>
          </cell>
        </row>
        <row r="18">
          <cell r="A18" t="str">
            <v>462_5</v>
          </cell>
          <cell r="B18" t="str">
            <v>2 этап СБВ.  Этап 1.3.3. Очистные сооружения №6, №7.  Этап 1.3. Сооружения для инженерного обеспечения.</v>
          </cell>
        </row>
        <row r="19">
          <cell r="A19">
            <v>468</v>
          </cell>
          <cell r="B19" t="str">
            <v>Ст-во скоростной а/д Москва-Санкт-Петербург на уч. км 58 - км 684 (с посл. эксплуатацией), 4 этап - эксплуатация</v>
          </cell>
        </row>
        <row r="20">
          <cell r="A20">
            <v>469</v>
          </cell>
          <cell r="B20" t="str">
            <v>6 этап платной скоростной а/д Москва - Санкт-Петербург на уч. км 58 - км 684 (км 334-км 543), Тверская и Новгородская обл. - эксплуатация</v>
          </cell>
        </row>
        <row r="21">
          <cell r="A21">
            <v>470</v>
          </cell>
          <cell r="B21" t="str">
            <v>Скоростная а/д – Нижний Новгород – Казань. Стр-во с последующей эксплуатацией на платной основе «Нового выхода на МКАД с федеральной а/д М-7 «Волга» на уч. МКАД – км 60 (обходы г. Балашиха, Ногинск), Московская область». I этап стр-ва. Подготовка территории стр-ва</v>
          </cell>
        </row>
        <row r="22">
          <cell r="A22">
            <v>487</v>
          </cell>
          <cell r="B22" t="str">
            <v xml:space="preserve">Выполнение подрядных работ по ремонту а/ М-4 «Дон» Москва - Воронеж - Ростов-на-Дону - Краснодар - Новороссийск на уч км 71+350 – км 117+173, Московская обл
</v>
          </cell>
        </row>
        <row r="23">
          <cell r="A23" t="str">
            <v>489_4</v>
          </cell>
          <cell r="B23" t="str">
            <v>Комплексное благоустройство у ст.метро Филатов луг, Прокшино и Столбово. Этап V Строительство конечных станций</v>
          </cell>
        </row>
        <row r="24">
          <cell r="A24">
            <v>493</v>
          </cell>
          <cell r="B24" t="str">
            <v>Производственный участок №4. Проведение статических испытаний на мостовом переходе через р.Обь в районе г.Салехард</v>
          </cell>
        </row>
        <row r="25">
          <cell r="A25">
            <v>494</v>
          </cell>
          <cell r="B25" t="str">
            <v>Выполнение подрядных работ по ремонту автомобильной дороги М-1 «Беларусь» Москва-граница с Республикой Белоруссия на участке км 298+000 – км 332+000, Смоленская область</v>
          </cell>
        </row>
        <row r="26">
          <cell r="A26">
            <v>498</v>
          </cell>
          <cell r="B26" t="str">
            <v>Выполнение подрядных работ по восстановлению верхнего изношенного слоя покрытия на а/д М-3 «Украина» Москва – Калуга – Брянск – граница с Украиной на участке км 106+700 – км 124+000, Калужская область</v>
          </cell>
        </row>
        <row r="27">
          <cell r="A27">
            <v>499</v>
          </cell>
          <cell r="B27" t="str">
            <v>Ст-во и рек-ия а/д М-5 «Урал» – от Москвы ч/з Рязань, Пензу, Самару, Уфу до Челябинска. Стр-во а/д М-5 «Урал» – от Москвы ч/з Рязань, Пензу, Самару, Уфу до Челябинска на участке обхода п. Октябрьский с мостом ч/з р. Москва км 28 – км 37, Московская область». Этап 1</v>
          </cell>
        </row>
        <row r="28">
          <cell r="A28">
            <v>500</v>
          </cell>
          <cell r="B28" t="str">
            <v>Стр-во соединительной ветки между Киевским и Смоленским направлением Московского железнодорожного узла</v>
          </cell>
        </row>
        <row r="29">
          <cell r="A29" t="str">
            <v>500_1</v>
          </cell>
          <cell r="B29" t="str">
            <v>Стр-во соединительной ветки между Киевским и Смоленским направлением Московского железнодорожного узла</v>
          </cell>
        </row>
        <row r="30">
          <cell r="A30" t="str">
            <v>500_2</v>
          </cell>
          <cell r="B30" t="str">
            <v>Стр-во соединительной ветки между Киевским и Смоленским направлением Московского железнодорожного узла</v>
          </cell>
        </row>
        <row r="31">
          <cell r="A31">
            <v>501</v>
          </cell>
          <cell r="B31" t="str">
            <v>Выполнение подрядных работ по ремонту а/д М-4 «Дон» от Москва – Воронеж – Ростов-на-Дону – Краснодар – Новороссийск на участке км 152+200 – км 193+000 (обратное направление), Тульская область</v>
          </cell>
        </row>
        <row r="32">
          <cell r="A32">
            <v>503</v>
          </cell>
          <cell r="B32" t="str">
            <v>Реконструкции Волоколамского шоссе от МКАД до Ленинградского шоссе</v>
          </cell>
        </row>
        <row r="33">
          <cell r="A33" t="str">
            <v>503_1</v>
          </cell>
          <cell r="B33" t="str">
            <v>Рек-ция Волоколамского ш. от МКАД до Ленинградского ш., с транспортной развязкой на пересечении Волоколамского ш. с пр.Стратонавтов (СЗАО). 1.3. этап: Участок от МКАД до р.Сходня</v>
          </cell>
        </row>
        <row r="34">
          <cell r="A34">
            <v>504</v>
          </cell>
          <cell r="B34" t="str">
            <v>Строительство транспортной развязки на пересечении МКАД с Волоколамским шоссе</v>
          </cell>
        </row>
        <row r="35">
          <cell r="A35">
            <v>505</v>
          </cell>
          <cell r="B35" t="str">
            <v>Замена металлического барьерного ограждения на Объекте: Капитальный ремонт альтернативного направления а/ди М-4 «Дон» Москва – Воронеж - Ростов-на-Дону – Краснодар - Новороссийск на уч км 225+000 – км 260+000, Тульская обл (1 этап)</v>
          </cell>
        </row>
        <row r="36">
          <cell r="A36">
            <v>506</v>
          </cell>
          <cell r="B36" t="str">
            <v xml:space="preserve">Стр-во мостового перехода ч/з р. Волга с обходом городского округа Тольятти </v>
          </cell>
        </row>
        <row r="37">
          <cell r="A37">
            <v>507</v>
          </cell>
          <cell r="B37" t="str">
            <v>Рек-ция с послед экспл на платной основе а/д М-4 «Дон» от Москвы через Воронеж, Ростов-на-Дону, Краснодар до Новороссийска на уч. км 1024 – км 1091 в Ростовской обла»  (Ростовская обл, г.о. Новочеркасск, Аксайский р-н)» 2 этап (км 1073 км 1079, км 1081-км 1091)</v>
          </cell>
        </row>
        <row r="38">
          <cell r="A38">
            <v>508</v>
          </cell>
          <cell r="B38" t="str">
            <v>Рек-ция с посл эксплуатацией на платной основе а/дороги М-4 «Дон» от Москвы ч/з Воронеж, Ростов-на-Дону, Краснодар до Новороссийска на уч км 1024 – км 1091 в Ростовской обл»  (Ростовская обл, г.о. Новочеркасск, Аксайский район)» 3 этап (км 1033-км 1036)</v>
          </cell>
        </row>
        <row r="39">
          <cell r="A39">
            <v>509</v>
          </cell>
          <cell r="B39" t="str">
            <v>Выполнение работ по стр-ву а/д Юго-восточный обход г. Боброва в Бобровском муниципальном районе Воронежской обл</v>
          </cell>
        </row>
        <row r="40">
          <cell r="A40">
            <v>513</v>
          </cell>
          <cell r="B40" t="str">
            <v>Стр-во разворотной эстакады на участке дороги от ул. Б. Академическая до Дмитровского шоссе. 1.3 этап: Мероприятия по развитию улично-дорожной сети. Переходно-скоростная полоса. Ограждение территории академии. Переустроство инженерных коммуникаций</v>
          </cell>
        </row>
        <row r="41">
          <cell r="A41">
            <v>516</v>
          </cell>
          <cell r="B41" t="str">
            <v>ДиМ_Стр-во эстакад осн хода, многоуровневых транспортных развязок в р-не ст.м. «Владыкино», ст. м. «Ботанический сад», эстакад-съездов Ярославского ш., мостов ч/з р. Яуза, р. Лихоборка, переустройство инженерных сетей и коммуникаций, с рек-цией/стр-вом улично-дорожной сети на участке от Ярославского до Дмитровского ш. в рамках стр-ва Северо-Восточной хорды 1и 4 этап</v>
          </cell>
        </row>
        <row r="42">
          <cell r="A42" t="str">
            <v>516_1</v>
          </cell>
          <cell r="B42" t="str">
            <v xml:space="preserve">Стр-во эстакад осн хода, многоуровневых транспортных развязок в р-не ст.м. «Владыкино», ст. м. «Ботанический сад», эстакад-съездов Ярославского ш., мостов ч/з р. Яуза, р. Лихоборка, переустройство инженерных сетей и коммуникаций, с рек-цией/стр-вом улично-дорожной сети на участке от Ярославского до Дмитровского ш. в рамках стр-ва Северо-Восточной хорды ЭТАП 3 </v>
          </cell>
        </row>
        <row r="43">
          <cell r="A43" t="str">
            <v>516_2</v>
          </cell>
          <cell r="B43" t="str">
            <v>Стр-во эстакад основного хода, многоуровневых транспортных развязок в районе ст. м. «Владыкино», ст. м. «Ботанический сад»,эстакад-съездов Ярославского ш., мостов через р. Яуза, р. Лихоборка, переустройство инженерных сетей и коммуникаций, с рек-цией/стр-вом улично-дорожной сети на участке от Ярославского до Дмитровского ш. в рамках стр-ва Северо-Восточной хорды</v>
          </cell>
        </row>
        <row r="44">
          <cell r="A44">
            <v>517</v>
          </cell>
          <cell r="B44" t="str">
            <v>Стр-во эстакад осн хода, эстакад-съездов Ярославского ш, разворотного путепровода, ж/д эстакад, переустройство инженерных сетей и коммуникаций, с рек-цией/стр-вом улично-дорожной сети на участке от Открытого до Ярославского ш. в рамках стр-ва Северо-Восточной хорды</v>
          </cell>
        </row>
        <row r="45">
          <cell r="A45" t="str">
            <v>517_1</v>
          </cell>
          <cell r="B45" t="str">
            <v>ДиМ_Стр-во эстакад основного хода, эстакад-съездов Ярославского ш, разворотного путепровода, жж/д эстакад, переустройство инженерных коммуникаций, с реконструкцией/стр-вом улично-дорожной сети на участке от Открытого до Ярославского ш в рамках строительства Северо-Восточной хорды." 3-этап "Переустройство сетей ОАО "РЖД"</v>
          </cell>
        </row>
        <row r="46">
          <cell r="A46">
            <v>520</v>
          </cell>
          <cell r="B46" t="str">
            <v>Стр-во многоуровневой транспортной развязки через ж/д пути Курского направления МЖД, соединяющей Рязанский пр-т и ТТК с необходимой для их функционирования улично-дорожной сетью». Этап 1. «Стр-во путепровода от связки ТТК через ж/д пути Курского направления МЖД. Транспортная развязка на пересечении путепровода с ул. Новохохловской. Реконструкцией ул. Новохохловской от пр. пр. №1834 до станции МЦК Новохохловская</v>
          </cell>
        </row>
        <row r="47">
          <cell r="A47" t="str">
            <v>520_2</v>
          </cell>
          <cell r="B47" t="str">
            <v>ЮВХ участок №2. Этап 3. "Съезды с ул. Нижегородской на ТТК и с ТТК на Рязанской проспект"</v>
          </cell>
        </row>
        <row r="48">
          <cell r="A48" t="str">
            <v>520_3</v>
          </cell>
          <cell r="B48" t="str">
            <v>ЮВХ участок №2. Этап 4. «Мероприятия по восстановлению сносимых строений Отдела МВД России по Нижегородскому району г. Москвы»</v>
          </cell>
        </row>
        <row r="49">
          <cell r="A49">
            <v>521</v>
          </cell>
          <cell r="B49" t="str">
            <v>Этап 3 - "Участок от 5-ой Кабельной улицы до СВХ"</v>
          </cell>
        </row>
        <row r="50">
          <cell r="A50" t="str">
            <v>521_1</v>
          </cell>
          <cell r="B50" t="str">
            <v>Этап 1 — «Участок от Грайвороновской улицы до ж/д ветки Бопня-Перово». Этап 1.1- «Участок от Грайвороновской улицы до ж/д ветки Бойня-Перово. Дорога. Эстакады. Инженерные коммуникации</v>
          </cell>
        </row>
        <row r="51">
          <cell r="A51" t="str">
            <v>521_2</v>
          </cell>
          <cell r="B51" t="str">
            <v>Этап 2 - "Участок от ж/д ветки Бойня-Перово до 5-ои Кабельной улицы"</v>
          </cell>
        </row>
        <row r="52">
          <cell r="A52">
            <v>522</v>
          </cell>
          <cell r="B52" t="str">
            <v>Строительство мостового перехода через р. Москву и многоуровневой транспортной развязки на Каширском шоссе на участке от Каспийской улицы до ул. Шоссейная с необходимой для их функционирования улично-дорожной сетью</v>
          </cell>
        </row>
        <row r="53">
          <cell r="A53" t="str">
            <v>522_1</v>
          </cell>
          <cell r="B53" t="str">
            <v>Этап 2.1 Эстакада левоповоротного съезда с Каширского ш. на Юго-Восточную хорду в направлении улицы Шоссейная</v>
          </cell>
        </row>
        <row r="54">
          <cell r="A54">
            <v>524</v>
          </cell>
          <cell r="B54" t="str">
            <v>ЮВХ участок №3. Строительство улично-дорожной сети с искусственными сооружениями и переустройство инженерных коммуникаций на участке от ул. Грайвороновская до ул. Шоссейная, включая транспортную развязку на пересечении с Волгоградским проспектом</v>
          </cell>
        </row>
        <row r="55">
          <cell r="A55">
            <v>528</v>
          </cell>
          <cell r="B55" t="str">
            <v>Капитальный ремонт альтернативного направления а/д М-4 «Дон» Москва-Воронеж-Ростов-на-Дону-Краснодар-Новороссийск, на участке км 354+500 - км 401+000, Липецкая область</v>
          </cell>
        </row>
        <row r="56">
          <cell r="A56">
            <v>529</v>
          </cell>
          <cell r="B56" t="str">
            <v>Капитальный ремонт альтернативного направления а/д М-4 «Дон» Москва - Воронеж - Ростов-на-Дону - Краснодар - Новороссийск на участке км 414+700 - км 463+850, Липецкая область</v>
          </cell>
        </row>
        <row r="57">
          <cell r="A57">
            <v>530</v>
          </cell>
          <cell r="B57" t="str">
            <v>Стр-во и рек-ция а/д М-1 «Беларусь» - от Москвы до границы с Республикой Белоруссия (на Минск, Брест). Рек-ция с последующей эксплуатацией на платной основе а/д М-1 «Беларусь» - от Москвы через Смоленск до границы с Республикой Беларусь (на Минск, Брест) на участке км 33 - км 84, Московская область» III пусковой комплекс  (I, II, III этапы реконструкции)</v>
          </cell>
        </row>
        <row r="58">
          <cell r="A58">
            <v>531</v>
          </cell>
          <cell r="B58" t="str">
            <v>Стр-во и рек-ция автомобильной дороги М-7 "Волга" от Москвы ч/з Владимир, Нижний Новгород, Казань до Уфы. Рек-ция мостового перехода через р. Свияга на км 757 а/д М-7 "Волга" Москва - Владимир - Нижний Новгород - Казань - Уфа, Республика Татарстан</v>
          </cell>
        </row>
        <row r="59">
          <cell r="A59">
            <v>533</v>
          </cell>
          <cell r="B59" t="str">
            <v>Стр-во мостового сооружения через старое русло Москва-реки с улично-дорожной сетью в южной части территории «Завод имени И.А. Лихачева» с обустройством пешеходных переходов, отстойно-разворотной площадки, здания конечно станции и западного выхода ТПУ «ЗИЛ» Московского центрального кольца. Обустройство набережной Москва-реки в районе ЗИЛ» 1 Этап</v>
          </cell>
        </row>
        <row r="60">
          <cell r="A60">
            <v>534</v>
          </cell>
          <cell r="B60" t="str">
            <v>Ремонт мостового перехода ч/р Дон на км 1061+569 (левый) а/д М-4 в 2020 г</v>
          </cell>
        </row>
        <row r="61">
          <cell r="A61">
            <v>537</v>
          </cell>
          <cell r="B61" t="str">
            <v>Стр-во многоуровневых транспортных развязок на пересечении а/д "Солнцево-Бутово-Видное" с Боровским и Киевским шоссе с необходимой для их функционирования уличной дорожной сетью</v>
          </cell>
        </row>
        <row r="62">
          <cell r="A62">
            <v>538</v>
          </cell>
          <cell r="B62" t="str">
            <v>Стр-во и рек-ция а/д М-5 «Урал» - от Москвы через Рязань, Пензу, Самару, Уфу до Челябинска. Стр-во а/д М-5 «Урал» - от Москвы через Рязань, Пензу, Самару, Уфу до Челябинска на участке обхода п. Октябрьский с мостом через реку Москва км 28 – км 37, Московская область. Этап 2.2. Строительство автомобильной дороги на участке км 26+080 - км 36+688 с мостом (левым) через р. Москва</v>
          </cell>
        </row>
        <row r="63">
          <cell r="A63">
            <v>540</v>
          </cell>
          <cell r="B63" t="str">
            <v>Путепровод на пересечении 1-й Советской улицы с ж/д путями Белорусского направления Московской железной дороги вблизи ж/д платформы "Жаворонки", реконструкция участка Можайского шоссе на пересечении со 2-м Успенским шоссе</v>
          </cell>
        </row>
        <row r="64">
          <cell r="A64">
            <v>542</v>
          </cell>
          <cell r="B64" t="str">
            <v>Стр-во мостового перехода черех реку Волга в г. Твери (Западный мост)</v>
          </cell>
        </row>
        <row r="65">
          <cell r="A65">
            <v>543</v>
          </cell>
          <cell r="B65" t="str">
            <v>Рек-ция мостового перехода через реку Москва на 0,6 км автодороги «Анкосово-Городище-Глиньково» ул. Гиганта в г. Воскресенск</v>
          </cell>
        </row>
        <row r="66">
          <cell r="A66">
            <v>544</v>
          </cell>
          <cell r="B66" t="str">
            <v>а/д М-1 «Беларусь» Москва – граница с Республикой Белоруссия. Стр-во транспортной развязки на км 59, Московская область</v>
          </cell>
        </row>
        <row r="67">
          <cell r="A67">
            <v>545</v>
          </cell>
          <cell r="B67" t="str">
            <v>Сура-4. Строительство моста через реку Сура на км 582-300 а/дороги М-7 «Волга» (2-ая очередь строительства)</v>
          </cell>
        </row>
        <row r="68">
          <cell r="A68">
            <v>546</v>
          </cell>
          <cell r="B68" t="str">
            <v>Сокольническая линия метрополитена от станции м. «Столбово» до станции м. «Потапово»</v>
          </cell>
        </row>
        <row r="69">
          <cell r="A69">
            <v>547</v>
          </cell>
          <cell r="B69" t="str">
            <v>Стр-во и рек-ция а/д М-5 «Урал» от Москвы  ч/з Рязань, Пензу, Самару, Уфу до Челябинска. Рек-ция а/д М5 «Урал» от Москвы через Рязань, Пензу, Самару, Уфу до Челябинска на уч км 19-км 28+00, Московская область</v>
          </cell>
        </row>
        <row r="70">
          <cell r="A70">
            <v>550</v>
          </cell>
          <cell r="B70" t="str">
            <v>Кап ремонт альтернативного направления а/д М-4 «Дон» Москва – Воронеж - Ростов-на-Дону – Краснодар – Новороссийск на уч км 225+000 – км 260+000, Тульская область (Этап 2, км 235+000 – км 260+000, 1 пусковой комплекс)</v>
          </cell>
        </row>
        <row r="71">
          <cell r="A71">
            <v>551</v>
          </cell>
          <cell r="B71" t="str">
            <v xml:space="preserve">Кап ремонт альтернативного направления а/д М-4 «Дон» Москва – Воронеж - Ростов-на-Дону – Краснодар – Новороссийск на уч км 225+000 – км 260+000, Тульская область (Этап 2, км 235+000 – км 260+000, 2 пусковой комплекс)» </v>
          </cell>
        </row>
        <row r="72">
          <cell r="A72">
            <v>553</v>
          </cell>
          <cell r="B72" t="str">
            <v>СМР по забивке и извлечению шпунта на объекте: «Строительство и реконструкция автомобильной дороги М-5 «Урал» - от Москвы через Рязань, Пензу, Самару, Уфу, до Челябинска на участке обход п. Октябрьский с мостом через р. Москва км28-км37, Московская область». Этап 2.1.»</v>
          </cell>
        </row>
        <row r="73">
          <cell r="A73">
            <v>555</v>
          </cell>
          <cell r="B73" t="str">
            <v>обход г. Аксая  а/д/ М-4 «Дон» на участке  км 1036 - км 1072</v>
          </cell>
        </row>
        <row r="74">
          <cell r="A74">
            <v>556</v>
          </cell>
          <cell r="B74" t="str">
            <v>Строительство и реконструкция участков автомобильной дороги А-289 Краснодар-Славянск-на-Кубани-Темрюк - а/д А-290 Новороссийск-Керчь». II этап</v>
          </cell>
        </row>
        <row r="75">
          <cell r="A75">
            <v>558</v>
          </cell>
          <cell r="B75" t="str">
            <v xml:space="preserve">Стр-во многоуровневых транспортных развязок на участке магистрали «Солнцево-Бутово-Варшавское шоссе» от ТПУ «Столбово» до улицы Поляны. Этап 1.1. Подготовка территории - вынос инженерных коммуникаций из зоны стр-ва
</v>
          </cell>
        </row>
        <row r="76">
          <cell r="A76">
            <v>559</v>
          </cell>
          <cell r="B76" t="str">
            <v xml:space="preserve">Стр-во акустических экранов на км 319 и км 336 (слева) в Смоленской области. Выполнение работ по прочим объектам комплексного обустройства на а/д М-1 «Беларусь» Москва - граница с Республикой Белоруссия. </v>
          </cell>
        </row>
        <row r="77">
          <cell r="A77">
            <v>562</v>
          </cell>
          <cell r="B77" t="str">
            <v>Кап. ремонт моста ч/з реку Волхов на км 524+351 (левый) а/д М-10 «Россия» Москва – Тверь – Великий Новгород – Санкт-Петербург, Новгородская область. Этап 1</v>
          </cell>
        </row>
        <row r="78">
          <cell r="A78">
            <v>563</v>
          </cell>
          <cell r="B78" t="str">
            <v>Северный дублер Кутузовского проспекта</v>
          </cell>
        </row>
        <row r="79">
          <cell r="A79">
            <v>564</v>
          </cell>
          <cell r="B79" t="str">
            <v>Стр-во а/д М-7 "Волга" Москва - Владимир - Нижний Новгород - Казань - Уфа на участке обхода городов Нижнекамска и Набережных Челнов, Республика Татарстан</v>
          </cell>
        </row>
        <row r="80">
          <cell r="A80">
            <v>565</v>
          </cell>
          <cell r="B80" t="str">
            <v>М-12 Скоростная а/д Москва - Нижний Новгород – Казань, 8 этап км 663 – км 729 с мостовым переходом ч/з р. Волга, Республика Татарстан (от пересечения с а/д Р-241 «Казань — Буинск — Ульяновск» до пересечения с а/д «Сорочьи Горы – Шали»)</v>
          </cell>
        </row>
        <row r="81">
          <cell r="A81">
            <v>566</v>
          </cell>
          <cell r="B81" t="str">
            <v>М-12 новый выход на МКАД с фед а/дороги М-7 «Волга» на уч МКАД – км 60 (обходы г. Балашиха, Ногинск), Московская область. Пусковой комплекс № 1. Участок от транспортной развязки с а/д А-113 строящаяся Центральная кольцевая а/дорога (Московская область) до транспортной развязки с а/д А-108 «Московское большое кольцо»</v>
          </cell>
        </row>
        <row r="82">
          <cell r="A82">
            <v>568</v>
          </cell>
          <cell r="B82" t="str">
            <v>Рек-ция с последующей эксплуатацией на платной основе а/д М-4 «Дон» - от Москвы ч/з Воронеж, Ростов-на-Дону, Краснодар до Новороссийска на уч км 715-км 777, Воронежская область</v>
          </cell>
        </row>
        <row r="83">
          <cell r="A83">
            <v>569</v>
          </cell>
          <cell r="B83" t="str">
            <v>Рек-ция путепровода Текстильщики -1</v>
          </cell>
        </row>
        <row r="84">
          <cell r="A84">
            <v>570</v>
          </cell>
          <cell r="B84" t="str">
            <v>Стр-во ЦКАД Московской области (с послед экспл-цией на платной основе). Пусковой комплекс (этап стр-ва) № 4. Эстакада через ж/д на ПК2359+80 - ПК2368+33</v>
          </cell>
        </row>
        <row r="85">
          <cell r="A85">
            <v>571</v>
          </cell>
          <cell r="B85" t="str">
            <v xml:space="preserve">Рек-ция с посл экспл на платной основе а/д М-1 «Беларусь» - от Москвы ч/з Смоленск до границы с Респ Беларусь (на Минск, Брест) на уч км 33 - км 84, Московская область III пусковой комплекс. Стр-во пешеходного перехода в двух уровнях на ПК 484+80. </v>
          </cell>
        </row>
        <row r="86">
          <cell r="A86">
            <v>572</v>
          </cell>
          <cell r="B86" t="str">
            <v>Рек-ция с посл экспл на платной основе а/д М-1 «Беларусь» - от Москвы ч/з Смоленск до границы с Респ Беларусь (на Минск, Брест) на уч км 33 - км 84, Московская область III пусковой комплекс. Стр-во путепровода на ПК 522+00 (местный проезд)</v>
          </cell>
        </row>
        <row r="87">
          <cell r="A87">
            <v>573</v>
          </cell>
          <cell r="B87" t="str">
            <v>Путепровод через ул. Советская. Мост через р. Тузлов (левое направление) на объекте рек-ция а/д М-4 «Дон» на участке км 1024 – км 1036+823 этап №3. Основные объекты реконструкции. Замене повреждённых деформационных швов на искусственных сооружениях</v>
          </cell>
        </row>
        <row r="88">
          <cell r="A88">
            <v>574</v>
          </cell>
          <cell r="B88" t="str">
            <v>М-12 Новый выход на МКАД с фед а/д М-7 «Волга» на участке МКАД – км 60 (обходы г. Балашиха, Ногинск). Пусковой комплекс № 2. Участок от МКАД до транспортной развязки с а/д А-113 Строящаяся Центральная кольцевая автомобильная дорога</v>
          </cell>
        </row>
        <row r="89">
          <cell r="A89">
            <v>575</v>
          </cell>
          <cell r="B89" t="str">
            <v>Стр-во ЦКАД Московской области (с последующей экспл на платной основе). Пусковой комплекс №1</v>
          </cell>
        </row>
        <row r="90">
          <cell r="A90">
            <v>576</v>
          </cell>
          <cell r="B90" t="str">
            <v>В. Волочек ремонт</v>
          </cell>
        </row>
        <row r="91">
          <cell r="A91">
            <v>577</v>
          </cell>
          <cell r="B91" t="str">
            <v>Работы по замене деф. швов  на уч. а/д М-4 "Дон" км 492,7 - км 517,0 в Воронежской области: мост ч/з р. Воронеж км 499+900 (правый) и путепровод через ж/д км 507г 120 (левый)</v>
          </cell>
        </row>
        <row r="92">
          <cell r="A92">
            <v>578</v>
          </cell>
          <cell r="B92" t="str">
            <v>Ремонт деф. швов на объекте: «Стр-во, содержание, ремонт, кап ремонт и эксплуатация на платной основе участков а/д "Скоростная а/д Москва -Санкт-Петербург на участке км 58 - км 684. 1 этап км 58 - км 97, 2 этап км 97 - км 149</v>
          </cell>
        </row>
        <row r="93">
          <cell r="A93">
            <v>579</v>
          </cell>
          <cell r="B93" t="str">
            <v>Стр-во скоростной а/д  Москва-Санкт-Петербург на участке км 58-км 684 (с послед. экспл. на платной основе), 3 этап км 149-км 208</v>
          </cell>
        </row>
        <row r="94">
          <cell r="A94">
            <v>580</v>
          </cell>
          <cell r="B94" t="str">
            <v xml:space="preserve">Предвар 66-84 км Стр-во и рек-ция а/д М-1 «Беларусь» - от Москвы до границы с Республикой Белоруссия (на Минск, Брест). Реконструкция с последующей эксплуатацией на платной основе а/д М-1 «Беларусь» - от Москвы через Смоленск до границы с Республикой Беларусь (на Минск, Брест) на участке км 33 - км 84, Московская область </v>
          </cell>
        </row>
        <row r="95">
          <cell r="A95">
            <v>581</v>
          </cell>
          <cell r="B95" t="str">
            <v>Рек-ция моста через р. Северский Донец (правый) на км 930+788 а/д М-4 «Дон» – от Москвы через Воронеж, Ростов-на-Дону, Краснодар до Новороссийска, Ростовская область</v>
          </cell>
        </row>
        <row r="96">
          <cell r="A96">
            <v>582</v>
          </cell>
          <cell r="B96" t="str">
            <v>Стр-во путепроводов на пересечении Октябрьского направления ж/д в районе 24-25 км Ленинградского ш.</v>
          </cell>
        </row>
        <row r="97">
          <cell r="A97">
            <v>583</v>
          </cell>
          <cell r="B97" t="str">
            <v>Стр-во и рек-ция участков а/д Р-22 "Каспий" а/д М-4 "Дон" - Тамбов -Волгоград -Астрахань на уч. обхода г. Волгограда, Волгоградская обл. 1- й этап</v>
          </cell>
        </row>
        <row r="98">
          <cell r="A98">
            <v>584</v>
          </cell>
          <cell r="B98" t="str">
            <v>Стр-во путепровода через ж/д в р-не платформы Быково Раменского муниц. ра-на Московской области</v>
          </cell>
        </row>
        <row r="99">
          <cell r="A99">
            <v>585</v>
          </cell>
          <cell r="B99" t="str">
            <v>Стр-во многоур. трансп. развязок в пос. Рассудово, пос. Киевский с реконструкцией Киевского ш. на уч. 51-65 км</v>
          </cell>
        </row>
        <row r="100">
          <cell r="A100">
            <v>586</v>
          </cell>
          <cell r="B100" t="str">
            <v>Устройство временной опоры под путепровод на км. 1070 (правый) а.д. М-4 «Дон»</v>
          </cell>
        </row>
        <row r="101">
          <cell r="A101">
            <v>587</v>
          </cell>
          <cell r="B101" t="str">
            <v>Погружение свай 30х30, со стыковкой ж/б свай на стр-ве а/д М-4 «Дон» - от Москвы через Воронеж, Ростов-на-Дону, Краснодар до Новороссийска на участке на участке км 1036 – км 1072 (обход г. Аксая)</v>
          </cell>
        </row>
        <row r="102">
          <cell r="A102">
            <v>588</v>
          </cell>
          <cell r="B102" t="str">
            <v>Газоперерабатывающий комплекс в составе Комплекса переработки этансодержащего газа в районе поселка Усть-Луга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2"/>
  <sheetViews>
    <sheetView workbookViewId="0">
      <selection activeCell="C6" sqref="C6"/>
    </sheetView>
  </sheetViews>
  <sheetFormatPr defaultColWidth="8.85546875" defaultRowHeight="12" x14ac:dyDescent="0.2"/>
  <cols>
    <col min="1" max="1" width="4.5703125" style="105" customWidth="1"/>
    <col min="2" max="2" width="11.5703125" style="105" bestFit="1" customWidth="1"/>
    <col min="3" max="3" width="18.5703125" style="105" customWidth="1"/>
    <col min="4" max="5" width="15.42578125" style="105" customWidth="1"/>
    <col min="6" max="6" width="15.140625" style="105" customWidth="1"/>
    <col min="7" max="7" width="21.28515625" style="105" customWidth="1"/>
    <col min="8" max="8" width="24.140625" style="105" customWidth="1"/>
    <col min="9" max="9" width="12.42578125" style="105" customWidth="1"/>
    <col min="10" max="10" width="19.5703125" style="105" customWidth="1"/>
    <col min="11" max="11" width="12.42578125" style="105" customWidth="1"/>
    <col min="12" max="12" width="19.5703125" style="105" customWidth="1"/>
    <col min="13" max="13" width="12.42578125" style="105" customWidth="1"/>
    <col min="14" max="15" width="19.5703125" style="105" customWidth="1"/>
    <col min="16" max="16" width="12.42578125" style="105" customWidth="1"/>
    <col min="17" max="17" width="19.5703125" style="105" customWidth="1"/>
    <col min="18" max="19" width="8.85546875" style="106"/>
    <col min="20" max="16384" width="8.85546875" style="105"/>
  </cols>
  <sheetData>
    <row r="1" spans="1:19" ht="25.5" customHeight="1" x14ac:dyDescent="0.2">
      <c r="A1" s="104" t="s">
        <v>54</v>
      </c>
      <c r="N1" s="117" t="s">
        <v>55</v>
      </c>
      <c r="O1" s="118"/>
      <c r="P1" s="118"/>
      <c r="Q1" s="118"/>
    </row>
    <row r="2" spans="1:19" s="101" customFormat="1" ht="12.75" x14ac:dyDescent="0.2">
      <c r="A2" s="124" t="s">
        <v>40</v>
      </c>
      <c r="B2" s="124"/>
      <c r="C2" s="124"/>
      <c r="D2" s="124"/>
      <c r="E2" s="124"/>
      <c r="F2" s="124"/>
      <c r="G2" s="124"/>
      <c r="H2" s="124"/>
      <c r="I2" s="124"/>
      <c r="N2" s="119"/>
      <c r="O2" s="119"/>
      <c r="P2" s="119"/>
      <c r="Q2" s="119"/>
    </row>
    <row r="3" spans="1:19" s="101" customFormat="1" x14ac:dyDescent="0.2">
      <c r="A3" s="125" t="s">
        <v>51</v>
      </c>
      <c r="B3" s="125"/>
      <c r="C3" s="125"/>
      <c r="D3" s="125"/>
      <c r="E3" s="125"/>
      <c r="F3" s="125"/>
      <c r="G3" s="125"/>
      <c r="H3" s="125"/>
      <c r="I3" s="125"/>
      <c r="N3" s="119"/>
      <c r="O3" s="119"/>
      <c r="P3" s="119"/>
      <c r="Q3" s="119"/>
    </row>
    <row r="5" spans="1:19" ht="44.45" customHeight="1" x14ac:dyDescent="0.2">
      <c r="A5" s="107" t="s">
        <v>0</v>
      </c>
      <c r="B5" s="107" t="s">
        <v>41</v>
      </c>
      <c r="C5" s="116" t="s">
        <v>1</v>
      </c>
      <c r="D5" s="107" t="s">
        <v>2</v>
      </c>
      <c r="E5" s="107" t="s">
        <v>56</v>
      </c>
      <c r="F5" s="107" t="s">
        <v>3</v>
      </c>
      <c r="G5" s="120" t="s">
        <v>42</v>
      </c>
      <c r="H5" s="121"/>
      <c r="I5" s="120" t="s">
        <v>43</v>
      </c>
      <c r="J5" s="121"/>
      <c r="K5" s="120" t="s">
        <v>44</v>
      </c>
      <c r="L5" s="121"/>
      <c r="M5" s="120" t="s">
        <v>53</v>
      </c>
      <c r="N5" s="122"/>
      <c r="O5" s="121"/>
      <c r="P5" s="120" t="s">
        <v>45</v>
      </c>
      <c r="Q5" s="121"/>
    </row>
    <row r="6" spans="1:19" ht="60" x14ac:dyDescent="0.2">
      <c r="A6" s="108"/>
      <c r="B6" s="108"/>
      <c r="C6" s="115"/>
      <c r="D6" s="115"/>
      <c r="E6" s="108"/>
      <c r="F6" s="108"/>
      <c r="G6" s="109" t="s">
        <v>4</v>
      </c>
      <c r="H6" s="109" t="s">
        <v>46</v>
      </c>
      <c r="I6" s="109" t="s">
        <v>47</v>
      </c>
      <c r="J6" s="109" t="s">
        <v>48</v>
      </c>
      <c r="K6" s="109" t="s">
        <v>47</v>
      </c>
      <c r="L6" s="109" t="s">
        <v>48</v>
      </c>
      <c r="M6" s="109" t="s">
        <v>47</v>
      </c>
      <c r="N6" s="109" t="s">
        <v>48</v>
      </c>
      <c r="O6" s="109" t="s">
        <v>49</v>
      </c>
      <c r="P6" s="109" t="s">
        <v>4</v>
      </c>
      <c r="Q6" s="109" t="s">
        <v>46</v>
      </c>
      <c r="S6" s="110" t="s">
        <v>50</v>
      </c>
    </row>
    <row r="7" spans="1:19" x14ac:dyDescent="0.2">
      <c r="A7" s="111"/>
      <c r="B7" s="111"/>
      <c r="C7" s="111" t="s">
        <v>5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S7" s="110"/>
    </row>
    <row r="8" spans="1:19" x14ac:dyDescent="0.2">
      <c r="A8" s="112">
        <v>1</v>
      </c>
      <c r="B8" s="112"/>
      <c r="C8" s="113" t="str">
        <f>IF(B8="","",IFERROR(VLOOKUP(B8,'[8]Справочник СМР'!A:B,2,0),"Укажите код проекта, информаци появится автоматически"))</f>
        <v/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S8" s="106">
        <f>G8+I8-K8-M8-P8</f>
        <v>0</v>
      </c>
    </row>
    <row r="9" spans="1:19" x14ac:dyDescent="0.2">
      <c r="A9" s="112">
        <f>A8+1</f>
        <v>2</v>
      </c>
      <c r="B9" s="112"/>
      <c r="C9" s="113" t="str">
        <f>IF(B9="","",IFERROR(VLOOKUP(B9,'[8]Справочник СМР'!A:B,2,0),"Укажите код проекта, информаци появится автоматически"))</f>
        <v/>
      </c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S9" s="106">
        <f t="shared" ref="S9:S24" si="0">G9+I9-K9-M9-P9</f>
        <v>0</v>
      </c>
    </row>
    <row r="10" spans="1:19" x14ac:dyDescent="0.2">
      <c r="A10" s="112">
        <f t="shared" ref="A10:A19" si="1">A9+1</f>
        <v>3</v>
      </c>
      <c r="B10" s="112"/>
      <c r="C10" s="113" t="str">
        <f>IF(B10="","",IFERROR(VLOOKUP(B10,'[8]Справочник СМР'!A:B,2,0),"Укажите код проекта, информаци появится автоматически"))</f>
        <v/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S10" s="106">
        <f t="shared" si="0"/>
        <v>0</v>
      </c>
    </row>
    <row r="11" spans="1:19" x14ac:dyDescent="0.2">
      <c r="A11" s="112">
        <f t="shared" si="1"/>
        <v>4</v>
      </c>
      <c r="B11" s="112"/>
      <c r="C11" s="113" t="str">
        <f>IF(B11="","",IFERROR(VLOOKUP(B11,'[8]Справочник СМР'!A:B,2,0),"Укажите код проекта, информаци появится автоматически"))</f>
        <v/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S11" s="106">
        <f t="shared" si="0"/>
        <v>0</v>
      </c>
    </row>
    <row r="12" spans="1:19" x14ac:dyDescent="0.2">
      <c r="A12" s="112">
        <f t="shared" si="1"/>
        <v>5</v>
      </c>
      <c r="B12" s="112"/>
      <c r="C12" s="113" t="str">
        <f>IF(B12="","",IFERROR(VLOOKUP(B12,'[8]Справочник СМР'!A:B,2,0),"Укажите код проекта, информаци появится автоматически"))</f>
        <v/>
      </c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S12" s="106">
        <f t="shared" si="0"/>
        <v>0</v>
      </c>
    </row>
    <row r="13" spans="1:19" x14ac:dyDescent="0.2">
      <c r="A13" s="112">
        <f t="shared" si="1"/>
        <v>6</v>
      </c>
      <c r="B13" s="112"/>
      <c r="C13" s="113" t="str">
        <f>IF(B13="","",IFERROR(VLOOKUP(B13,'[8]Справочник СМР'!A:B,2,0),"Укажите код проекта, информаци появится автоматически"))</f>
        <v/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S13" s="106">
        <f t="shared" si="0"/>
        <v>0</v>
      </c>
    </row>
    <row r="14" spans="1:19" x14ac:dyDescent="0.2">
      <c r="A14" s="112">
        <f t="shared" si="1"/>
        <v>7</v>
      </c>
      <c r="B14" s="112"/>
      <c r="C14" s="113" t="str">
        <f>IF(B14="","",IFERROR(VLOOKUP(B14,'[8]Справочник СМР'!A:B,2,0),"Укажите код проекта, информаци появится автоматически"))</f>
        <v/>
      </c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S14" s="106">
        <f t="shared" si="0"/>
        <v>0</v>
      </c>
    </row>
    <row r="15" spans="1:19" x14ac:dyDescent="0.2">
      <c r="A15" s="112">
        <f t="shared" si="1"/>
        <v>8</v>
      </c>
      <c r="B15" s="112"/>
      <c r="C15" s="113" t="str">
        <f>IF(B15="","",IFERROR(VLOOKUP(B15,'[8]Справочник СМР'!A:B,2,0),"Укажите код проекта, информаци появится автоматически"))</f>
        <v/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S15" s="106">
        <f t="shared" si="0"/>
        <v>0</v>
      </c>
    </row>
    <row r="16" spans="1:19" x14ac:dyDescent="0.2">
      <c r="A16" s="112">
        <f t="shared" si="1"/>
        <v>9</v>
      </c>
      <c r="B16" s="112"/>
      <c r="C16" s="113" t="str">
        <f>IF(B16="","",IFERROR(VLOOKUP(B16,'[8]Справочник СМР'!A:B,2,0),"Укажите код проекта, информаци появится автоматически"))</f>
        <v/>
      </c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S16" s="106">
        <f t="shared" si="0"/>
        <v>0</v>
      </c>
    </row>
    <row r="17" spans="1:19" x14ac:dyDescent="0.2">
      <c r="A17" s="112">
        <f t="shared" si="1"/>
        <v>10</v>
      </c>
      <c r="B17" s="112"/>
      <c r="C17" s="113" t="str">
        <f>IF(B17="","",IFERROR(VLOOKUP(B17,'[8]Справочник СМР'!A:B,2,0),"Укажите код проекта, информаци появится автоматически"))</f>
        <v/>
      </c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S17" s="106">
        <f t="shared" si="0"/>
        <v>0</v>
      </c>
    </row>
    <row r="18" spans="1:19" x14ac:dyDescent="0.2">
      <c r="A18" s="112">
        <f t="shared" si="1"/>
        <v>11</v>
      </c>
      <c r="B18" s="112"/>
      <c r="C18" s="113" t="str">
        <f>IF(B18="","",IFERROR(VLOOKUP(B18,'[8]Справочник СМР'!A:B,2,0),"Укажите код проекта, информаци появится автоматически"))</f>
        <v/>
      </c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S18" s="106">
        <f t="shared" si="0"/>
        <v>0</v>
      </c>
    </row>
    <row r="19" spans="1:19" x14ac:dyDescent="0.2">
      <c r="A19" s="112">
        <f t="shared" si="1"/>
        <v>12</v>
      </c>
      <c r="B19" s="112"/>
      <c r="C19" s="113" t="str">
        <f>IF(B19="","",IFERROR(VLOOKUP(B19,'[8]Справочник СМР'!A:B,2,0),"Укажите код проекта, информаци появится автоматически"))</f>
        <v/>
      </c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S19" s="106">
        <f t="shared" si="0"/>
        <v>0</v>
      </c>
    </row>
    <row r="20" spans="1:19" x14ac:dyDescent="0.2">
      <c r="C20" s="114" t="str">
        <f>IF(B20="","",IFERROR(VLOOKUP(B20,'[8]Справочник СМР'!A:B,2,0),"Укажите код проекта, информаци появится автоматически"))</f>
        <v/>
      </c>
      <c r="S20" s="106">
        <f t="shared" si="0"/>
        <v>0</v>
      </c>
    </row>
    <row r="21" spans="1:19" s="101" customFormat="1" ht="11.25" x14ac:dyDescent="0.2">
      <c r="A21" s="123"/>
      <c r="B21" s="123"/>
      <c r="C21" s="123"/>
      <c r="D21" s="102"/>
      <c r="E21" s="103"/>
      <c r="F21" s="103"/>
      <c r="G21" s="103"/>
      <c r="H21" s="103"/>
      <c r="I21" s="103"/>
    </row>
    <row r="22" spans="1:19" x14ac:dyDescent="0.2">
      <c r="B22" s="123" t="s">
        <v>7</v>
      </c>
      <c r="C22" s="123"/>
      <c r="D22" s="123"/>
      <c r="E22" s="79"/>
      <c r="H22" s="102"/>
      <c r="I22" s="103" t="s">
        <v>6</v>
      </c>
      <c r="S22" s="106" t="e">
        <f t="shared" si="0"/>
        <v>#VALUE!</v>
      </c>
    </row>
    <row r="23" spans="1:19" x14ac:dyDescent="0.2">
      <c r="C23" s="114" t="str">
        <f>IF(B23="","",IFERROR(VLOOKUP(B23,'[8]Справочник СМР'!A:B,2,0),"Укажите код проекта, информаци появится автоматически"))</f>
        <v/>
      </c>
      <c r="S23" s="106">
        <f t="shared" si="0"/>
        <v>0</v>
      </c>
    </row>
    <row r="24" spans="1:19" x14ac:dyDescent="0.2">
      <c r="C24" s="114" t="str">
        <f>IF(B24="","",IFERROR(VLOOKUP(B24,'[8]Справочник СМР'!A:B,2,0),"Укажите код проекта, информаци появится автоматически"))</f>
        <v/>
      </c>
      <c r="S24" s="106">
        <f t="shared" si="0"/>
        <v>0</v>
      </c>
    </row>
    <row r="25" spans="1:19" x14ac:dyDescent="0.2">
      <c r="C25" s="114" t="str">
        <f>IF(B25="","",IFERROR(VLOOKUP(B25,'[8]Справочник СМР'!A:B,2,0),"Укажите код проекта, информаци появится автоматически"))</f>
        <v/>
      </c>
    </row>
    <row r="26" spans="1:19" x14ac:dyDescent="0.2">
      <c r="C26" s="114" t="str">
        <f>IF(B26="","",IFERROR(VLOOKUP(B26,'[8]Справочник СМР'!A:B,2,0),"Укажите код проекта, информаци появится автоматически"))</f>
        <v/>
      </c>
    </row>
    <row r="27" spans="1:19" x14ac:dyDescent="0.2">
      <c r="C27" s="114" t="str">
        <f>IF(B27="","",IFERROR(VLOOKUP(B27,'[8]Справочник СМР'!A:B,2,0),"Укажите код проекта, информаци появится автоматически"))</f>
        <v/>
      </c>
    </row>
    <row r="28" spans="1:19" x14ac:dyDescent="0.2">
      <c r="C28" s="114" t="str">
        <f>IF(B28="","",IFERROR(VLOOKUP(B28,'[8]Справочник СМР'!A:B,2,0),"Укажите код проекта, информаци появится автоматически"))</f>
        <v/>
      </c>
    </row>
    <row r="29" spans="1:19" x14ac:dyDescent="0.2">
      <c r="C29" s="114" t="str">
        <f>IF(B29="","",IFERROR(VLOOKUP(B29,'[8]Справочник СМР'!A:B,2,0),"Укажите код проекта, информаци появится автоматически"))</f>
        <v/>
      </c>
    </row>
    <row r="30" spans="1:19" x14ac:dyDescent="0.2">
      <c r="C30" s="114" t="str">
        <f>IF(B30="","",IFERROR(VLOOKUP(B30,'[8]Справочник СМР'!A:B,2,0),"Укажите код проекта, информаци появится автоматически"))</f>
        <v/>
      </c>
    </row>
    <row r="31" spans="1:19" x14ac:dyDescent="0.2">
      <c r="C31" s="114" t="str">
        <f>IF(B31="","",IFERROR(VLOOKUP(B31,'[8]Справочник СМР'!A:B,2,0),"Укажите код проекта, информаци появится автоматически"))</f>
        <v/>
      </c>
    </row>
    <row r="32" spans="1:19" x14ac:dyDescent="0.2">
      <c r="C32" s="114" t="str">
        <f>IF(B32="","",IFERROR(VLOOKUP(B32,'[8]Справочник СМР'!A:B,2,0),"Укажите код проекта, информаци появится автоматически"))</f>
        <v/>
      </c>
    </row>
    <row r="33" spans="3:3" x14ac:dyDescent="0.2">
      <c r="C33" s="114" t="str">
        <f>IF(B33="","",IFERROR(VLOOKUP(B33,'[8]Справочник СМР'!A:B,2,0),"Укажите код проекта, информаци появится автоматически"))</f>
        <v/>
      </c>
    </row>
    <row r="34" spans="3:3" x14ac:dyDescent="0.2">
      <c r="C34" s="114" t="str">
        <f>IF(B34="","",IFERROR(VLOOKUP(B34,'[8]Справочник СМР'!A:B,2,0),"Укажите код проекта, информаци появится автоматически"))</f>
        <v/>
      </c>
    </row>
    <row r="35" spans="3:3" x14ac:dyDescent="0.2">
      <c r="C35" s="114" t="str">
        <f>IF(B35="","",IFERROR(VLOOKUP(B35,'[8]Справочник СМР'!A:B,2,0),"Укажите код проекта, информаци появится автоматически"))</f>
        <v/>
      </c>
    </row>
    <row r="36" spans="3:3" x14ac:dyDescent="0.2">
      <c r="C36" s="114" t="str">
        <f>IF(B36="","",IFERROR(VLOOKUP(B36,'[8]Справочник СМР'!A:B,2,0),"Укажите код проекта, информаци появится автоматически"))</f>
        <v/>
      </c>
    </row>
    <row r="37" spans="3:3" x14ac:dyDescent="0.2">
      <c r="C37" s="114" t="str">
        <f>IF(B37="","",IFERROR(VLOOKUP(B37,'[8]Справочник СМР'!A:B,2,0),"Укажите код проекта, информаци появится автоматически"))</f>
        <v/>
      </c>
    </row>
    <row r="38" spans="3:3" x14ac:dyDescent="0.2">
      <c r="C38" s="114" t="str">
        <f>IF(B38="","",IFERROR(VLOOKUP(B38,'[8]Справочник СМР'!A:B,2,0),"Укажите код проекта, информаци появится автоматически"))</f>
        <v/>
      </c>
    </row>
    <row r="39" spans="3:3" x14ac:dyDescent="0.2">
      <c r="C39" s="114" t="str">
        <f>IF(B39="","",IFERROR(VLOOKUP(B39,'[8]Справочник СМР'!A:B,2,0),"Укажите код проекта, информаци появится автоматически"))</f>
        <v/>
      </c>
    </row>
    <row r="40" spans="3:3" x14ac:dyDescent="0.2">
      <c r="C40" s="114" t="str">
        <f>IF(B40="","",IFERROR(VLOOKUP(B40,'[8]Справочник СМР'!A:B,2,0),"Укажите код проекта, информаци появится автоматически"))</f>
        <v/>
      </c>
    </row>
    <row r="41" spans="3:3" x14ac:dyDescent="0.2">
      <c r="C41" s="114" t="str">
        <f>IF(B41="","",IFERROR(VLOOKUP(B41,'[8]Справочник СМР'!A:B,2,0),"Укажите код проекта, информаци появится автоматически"))</f>
        <v/>
      </c>
    </row>
    <row r="42" spans="3:3" x14ac:dyDescent="0.2">
      <c r="C42" s="114" t="str">
        <f>IF(B42="","",IFERROR(VLOOKUP(B42,'[8]Справочник СМР'!A:B,2,0),"Укажите код проекта, информаци появится автоматически"))</f>
        <v/>
      </c>
    </row>
    <row r="43" spans="3:3" x14ac:dyDescent="0.2">
      <c r="C43" s="114" t="str">
        <f>IF(B43="","",IFERROR(VLOOKUP(B43,'[8]Справочник СМР'!A:B,2,0),"Укажите код проекта, информаци появится автоматически"))</f>
        <v/>
      </c>
    </row>
    <row r="44" spans="3:3" x14ac:dyDescent="0.2">
      <c r="C44" s="114" t="str">
        <f>IF(B44="","",IFERROR(VLOOKUP(B44,'[8]Справочник СМР'!A:B,2,0),"Укажите код проекта, информаци появится автоматически"))</f>
        <v/>
      </c>
    </row>
    <row r="45" spans="3:3" x14ac:dyDescent="0.2">
      <c r="C45" s="114" t="str">
        <f>IF(B45="","",IFERROR(VLOOKUP(B45,'[8]Справочник СМР'!A:B,2,0),"Укажите код проекта, информаци появится автоматически"))</f>
        <v/>
      </c>
    </row>
    <row r="46" spans="3:3" x14ac:dyDescent="0.2">
      <c r="C46" s="114" t="str">
        <f>IF(B46="","",IFERROR(VLOOKUP(B46,'[8]Справочник СМР'!A:B,2,0),"Укажите код проекта, информаци появится автоматически"))</f>
        <v/>
      </c>
    </row>
    <row r="47" spans="3:3" x14ac:dyDescent="0.2">
      <c r="C47" s="114" t="str">
        <f>IF(B47="","",IFERROR(VLOOKUP(B47,'[8]Справочник СМР'!A:B,2,0),"Укажите код проекта, информаци появится автоматически"))</f>
        <v/>
      </c>
    </row>
    <row r="48" spans="3:3" x14ac:dyDescent="0.2">
      <c r="C48" s="114" t="str">
        <f>IF(B48="","",IFERROR(VLOOKUP(B48,'[8]Справочник СМР'!A:B,2,0),"Укажите код проекта, информаци появится автоматически"))</f>
        <v/>
      </c>
    </row>
    <row r="49" spans="3:3" x14ac:dyDescent="0.2">
      <c r="C49" s="114" t="str">
        <f>IF(B49="","",IFERROR(VLOOKUP(B49,'[8]Справочник СМР'!A:B,2,0),"Укажите код проекта, информаци появится автоматически"))</f>
        <v/>
      </c>
    </row>
    <row r="50" spans="3:3" x14ac:dyDescent="0.2">
      <c r="C50" s="114" t="str">
        <f>IF(B50="","",IFERROR(VLOOKUP(B50,'[8]Справочник СМР'!A:B,2,0),"Укажите код проекта, информаци появится автоматически"))</f>
        <v/>
      </c>
    </row>
    <row r="51" spans="3:3" x14ac:dyDescent="0.2">
      <c r="C51" s="114" t="str">
        <f>IF(B51="","",IFERROR(VLOOKUP(B51,'[8]Справочник СМР'!A:B,2,0),"Укажите код проекта, информаци появится автоматически"))</f>
        <v/>
      </c>
    </row>
    <row r="52" spans="3:3" x14ac:dyDescent="0.2">
      <c r="C52" s="114" t="str">
        <f>IF(B52="","",IFERROR(VLOOKUP(B52,'[8]Справочник СМР'!A:B,2,0),"Укажите код проекта, информаци появится автоматически"))</f>
        <v/>
      </c>
    </row>
    <row r="53" spans="3:3" x14ac:dyDescent="0.2">
      <c r="C53" s="114" t="str">
        <f>IF(B53="","",IFERROR(VLOOKUP(B53,'[8]Справочник СМР'!A:B,2,0),"Укажите код проекта, информаци появится автоматически"))</f>
        <v/>
      </c>
    </row>
    <row r="54" spans="3:3" x14ac:dyDescent="0.2">
      <c r="C54" s="114" t="str">
        <f>IF(B54="","",IFERROR(VLOOKUP(B54,'[8]Справочник СМР'!A:B,2,0),"Укажите код проекта, информаци появится автоматически"))</f>
        <v/>
      </c>
    </row>
    <row r="55" spans="3:3" x14ac:dyDescent="0.2">
      <c r="C55" s="114" t="str">
        <f>IF(B55="","",IFERROR(VLOOKUP(B55,'[8]Справочник СМР'!A:B,2,0),"Укажите код проекта, информаци появится автоматически"))</f>
        <v/>
      </c>
    </row>
    <row r="56" spans="3:3" x14ac:dyDescent="0.2">
      <c r="C56" s="114" t="str">
        <f>IF(B56="","",IFERROR(VLOOKUP(B56,'[8]Справочник СМР'!A:B,2,0),"Укажите код проекта, информаци появится автоматически"))</f>
        <v/>
      </c>
    </row>
    <row r="57" spans="3:3" x14ac:dyDescent="0.2">
      <c r="C57" s="114" t="str">
        <f>IF(B57="","",IFERROR(VLOOKUP(B57,'[8]Справочник СМР'!A:B,2,0),"Укажите код проекта, информаци появится автоматически"))</f>
        <v/>
      </c>
    </row>
    <row r="58" spans="3:3" x14ac:dyDescent="0.2">
      <c r="C58" s="114" t="str">
        <f>IF(B58="","",IFERROR(VLOOKUP(B58,'[8]Справочник СМР'!A:B,2,0),"Укажите код проекта, информаци появится автоматически"))</f>
        <v/>
      </c>
    </row>
    <row r="59" spans="3:3" x14ac:dyDescent="0.2">
      <c r="C59" s="114" t="str">
        <f>IF(B59="","",IFERROR(VLOOKUP(B59,'[8]Справочник СМР'!A:B,2,0),"Укажите код проекта, информаци появится автоматически"))</f>
        <v/>
      </c>
    </row>
    <row r="60" spans="3:3" x14ac:dyDescent="0.2">
      <c r="C60" s="114" t="str">
        <f>IF(B60="","",IFERROR(VLOOKUP(B60,'[8]Справочник СМР'!A:B,2,0),"Укажите код проекта, информаци появится автоматически"))</f>
        <v/>
      </c>
    </row>
    <row r="61" spans="3:3" x14ac:dyDescent="0.2">
      <c r="C61" s="114" t="str">
        <f>IF(B61="","",IFERROR(VLOOKUP(B61,'[8]Справочник СМР'!A:B,2,0),"Укажите код проекта, информаци появится автоматически"))</f>
        <v/>
      </c>
    </row>
    <row r="62" spans="3:3" x14ac:dyDescent="0.2">
      <c r="C62" s="114" t="str">
        <f>IF(B62="","",IFERROR(VLOOKUP(B62,'[8]Справочник СМР'!A:B,2,0),"Укажите код проекта, информаци появится автоматически"))</f>
        <v/>
      </c>
    </row>
    <row r="63" spans="3:3" x14ac:dyDescent="0.2">
      <c r="C63" s="114" t="str">
        <f>IF(B63="","",IFERROR(VLOOKUP(B63,'[8]Справочник СМР'!A:B,2,0),"Укажите код проекта, информаци появится автоматически"))</f>
        <v/>
      </c>
    </row>
    <row r="64" spans="3:3" x14ac:dyDescent="0.2">
      <c r="C64" s="114" t="str">
        <f>IF(B64="","",IFERROR(VLOOKUP(B64,'[8]Справочник СМР'!A:B,2,0),"Укажите код проекта, информаци появится автоматически"))</f>
        <v/>
      </c>
    </row>
    <row r="65" spans="3:3" x14ac:dyDescent="0.2">
      <c r="C65" s="114" t="str">
        <f>IF(B65="","",IFERROR(VLOOKUP(B65,'[8]Справочник СМР'!A:B,2,0),"Укажите код проекта, информаци появится автоматически"))</f>
        <v/>
      </c>
    </row>
    <row r="66" spans="3:3" x14ac:dyDescent="0.2">
      <c r="C66" s="114" t="str">
        <f>IF(B66="","",IFERROR(VLOOKUP(B66,'[8]Справочник СМР'!A:B,2,0),"Укажите код проекта, информаци появится автоматически"))</f>
        <v/>
      </c>
    </row>
    <row r="67" spans="3:3" x14ac:dyDescent="0.2">
      <c r="C67" s="114" t="str">
        <f>IF(B67="","",IFERROR(VLOOKUP(B67,'[8]Справочник СМР'!A:B,2,0),"Укажите код проекта, информаци появится автоматически"))</f>
        <v/>
      </c>
    </row>
    <row r="68" spans="3:3" x14ac:dyDescent="0.2">
      <c r="C68" s="114" t="str">
        <f>IF(B68="","",IFERROR(VLOOKUP(B68,'[8]Справочник СМР'!A:B,2,0),"Укажите код проекта, информаци появится автоматически"))</f>
        <v/>
      </c>
    </row>
    <row r="69" spans="3:3" x14ac:dyDescent="0.2">
      <c r="C69" s="114" t="str">
        <f>IF(B69="","",IFERROR(VLOOKUP(B69,'[8]Справочник СМР'!A:B,2,0),"Укажите код проекта, информаци появится автоматически"))</f>
        <v/>
      </c>
    </row>
    <row r="70" spans="3:3" x14ac:dyDescent="0.2">
      <c r="C70" s="114" t="str">
        <f>IF(B70="","",IFERROR(VLOOKUP(B70,'[8]Справочник СМР'!A:B,2,0),"Укажите код проекта, информаци появится автоматически"))</f>
        <v/>
      </c>
    </row>
    <row r="71" spans="3:3" x14ac:dyDescent="0.2">
      <c r="C71" s="114" t="str">
        <f>IF(B71="","",IFERROR(VLOOKUP(B71,'[8]Справочник СМР'!A:B,2,0),"Укажите код проекта, информаци появится автоматически"))</f>
        <v/>
      </c>
    </row>
    <row r="72" spans="3:3" x14ac:dyDescent="0.2">
      <c r="C72" s="114" t="str">
        <f>IF(B72="","",IFERROR(VLOOKUP(B72,'[8]Справочник СМР'!A:B,2,0),"Укажите код проекта, информаци появится автоматически"))</f>
        <v/>
      </c>
    </row>
    <row r="73" spans="3:3" x14ac:dyDescent="0.2">
      <c r="C73" s="114" t="str">
        <f>IF(B73="","",IFERROR(VLOOKUP(B73,'[8]Справочник СМР'!A:B,2,0),"Укажите код проекта, информаци появится автоматически"))</f>
        <v/>
      </c>
    </row>
    <row r="74" spans="3:3" x14ac:dyDescent="0.2">
      <c r="C74" s="114" t="str">
        <f>IF(B74="","",IFERROR(VLOOKUP(B74,'[8]Справочник СМР'!A:B,2,0),"Укажите код проекта, информаци появится автоматически"))</f>
        <v/>
      </c>
    </row>
    <row r="75" spans="3:3" x14ac:dyDescent="0.2">
      <c r="C75" s="114" t="str">
        <f>IF(B75="","",IFERROR(VLOOKUP(B75,'[8]Справочник СМР'!A:B,2,0),"Укажите код проекта, информаци появится автоматически"))</f>
        <v/>
      </c>
    </row>
    <row r="76" spans="3:3" x14ac:dyDescent="0.2">
      <c r="C76" s="114" t="str">
        <f>IF(B76="","",IFERROR(VLOOKUP(B76,'[8]Справочник СМР'!A:B,2,0),"Укажите код проекта, информаци появится автоматически"))</f>
        <v/>
      </c>
    </row>
    <row r="77" spans="3:3" x14ac:dyDescent="0.2">
      <c r="C77" s="114" t="str">
        <f>IF(B77="","",IFERROR(VLOOKUP(B77,'[8]Справочник СМР'!A:B,2,0),"Укажите код проекта, информаци появится автоматически"))</f>
        <v/>
      </c>
    </row>
    <row r="78" spans="3:3" x14ac:dyDescent="0.2">
      <c r="C78" s="114" t="str">
        <f>IF(B78="","",IFERROR(VLOOKUP(B78,'[8]Справочник СМР'!A:B,2,0),"Укажите код проекта, информаци появится автоматически"))</f>
        <v/>
      </c>
    </row>
    <row r="79" spans="3:3" x14ac:dyDescent="0.2">
      <c r="C79" s="114" t="str">
        <f>IF(B79="","",IFERROR(VLOOKUP(B79,'[8]Справочник СМР'!A:B,2,0),"Укажите код проекта, информаци появится автоматически"))</f>
        <v/>
      </c>
    </row>
    <row r="80" spans="3:3" x14ac:dyDescent="0.2">
      <c r="C80" s="114" t="str">
        <f>IF(B80="","",IFERROR(VLOOKUP(B80,'[8]Справочник СМР'!A:B,2,0),"Укажите код проекта, информаци появится автоматически"))</f>
        <v/>
      </c>
    </row>
    <row r="81" spans="3:3" x14ac:dyDescent="0.2">
      <c r="C81" s="114" t="str">
        <f>IF(B81="","",IFERROR(VLOOKUP(B81,'[8]Справочник СМР'!A:B,2,0),"Укажите код проекта, информаци появится автоматически"))</f>
        <v/>
      </c>
    </row>
    <row r="82" spans="3:3" x14ac:dyDescent="0.2">
      <c r="C82" s="114" t="str">
        <f>IF(B82="","",IFERROR(VLOOKUP(B82,'[8]Справочник СМР'!A:B,2,0),"Укажите код проекта, информаци появится автоматически"))</f>
        <v/>
      </c>
    </row>
    <row r="83" spans="3:3" x14ac:dyDescent="0.2">
      <c r="C83" s="114" t="str">
        <f>IF(B83="","",IFERROR(VLOOKUP(B83,'[8]Справочник СМР'!A:B,2,0),"Укажите код проекта, информаци появится автоматически"))</f>
        <v/>
      </c>
    </row>
    <row r="84" spans="3:3" x14ac:dyDescent="0.2">
      <c r="C84" s="114" t="str">
        <f>IF(B84="","",IFERROR(VLOOKUP(B84,'[8]Справочник СМР'!A:B,2,0),"Укажите код проекта, информаци появится автоматически"))</f>
        <v/>
      </c>
    </row>
    <row r="85" spans="3:3" x14ac:dyDescent="0.2">
      <c r="C85" s="114" t="str">
        <f>IF(B85="","",IFERROR(VLOOKUP(B85,'[8]Справочник СМР'!A:B,2,0),"Укажите код проекта, информаци появится автоматически"))</f>
        <v/>
      </c>
    </row>
    <row r="86" spans="3:3" x14ac:dyDescent="0.2">
      <c r="C86" s="114" t="str">
        <f>IF(B86="","",IFERROR(VLOOKUP(B86,'[8]Справочник СМР'!A:B,2,0),"Укажите код проекта, информаци появится автоматически"))</f>
        <v/>
      </c>
    </row>
    <row r="87" spans="3:3" x14ac:dyDescent="0.2">
      <c r="C87" s="114" t="str">
        <f>IF(B87="","",IFERROR(VLOOKUP(B87,'[8]Справочник СМР'!A:B,2,0),"Укажите код проекта, информаци появится автоматически"))</f>
        <v/>
      </c>
    </row>
    <row r="88" spans="3:3" x14ac:dyDescent="0.2">
      <c r="C88" s="114" t="str">
        <f>IF(B88="","",IFERROR(VLOOKUP(B88,'[8]Справочник СМР'!A:B,2,0),"Укажите код проекта, информаци появится автоматически"))</f>
        <v/>
      </c>
    </row>
    <row r="89" spans="3:3" x14ac:dyDescent="0.2">
      <c r="C89" s="114" t="str">
        <f>IF(B89="","",IFERROR(VLOOKUP(B89,'[8]Справочник СМР'!A:B,2,0),"Укажите код проекта, информаци появится автоматически"))</f>
        <v/>
      </c>
    </row>
    <row r="90" spans="3:3" x14ac:dyDescent="0.2">
      <c r="C90" s="114" t="str">
        <f>IF(B90="","",IFERROR(VLOOKUP(B90,'[8]Справочник СМР'!A:B,2,0),"Укажите код проекта, информаци появится автоматически"))</f>
        <v/>
      </c>
    </row>
    <row r="91" spans="3:3" x14ac:dyDescent="0.2">
      <c r="C91" s="114" t="str">
        <f>IF(B91="","",IFERROR(VLOOKUP(B91,'[8]Справочник СМР'!A:B,2,0),"Укажите код проекта, информаци появится автоматически"))</f>
        <v/>
      </c>
    </row>
    <row r="92" spans="3:3" x14ac:dyDescent="0.2">
      <c r="C92" s="114" t="str">
        <f>IF(B92="","",IFERROR(VLOOKUP(B92,'[8]Справочник СМР'!A:B,2,0),"Укажите код проекта, информаци появится автоматически"))</f>
        <v/>
      </c>
    </row>
    <row r="93" spans="3:3" x14ac:dyDescent="0.2">
      <c r="C93" s="114" t="str">
        <f>IF(B93="","",IFERROR(VLOOKUP(B93,'[8]Справочник СМР'!A:B,2,0),"Укажите код проекта, информаци появится автоматически"))</f>
        <v/>
      </c>
    </row>
    <row r="94" spans="3:3" x14ac:dyDescent="0.2">
      <c r="C94" s="114" t="str">
        <f>IF(B94="","",IFERROR(VLOOKUP(B94,'[8]Справочник СМР'!A:B,2,0),"Укажите код проекта, информаци появится автоматически"))</f>
        <v/>
      </c>
    </row>
    <row r="95" spans="3:3" x14ac:dyDescent="0.2">
      <c r="C95" s="114" t="str">
        <f>IF(B95="","",IFERROR(VLOOKUP(B95,'[8]Справочник СМР'!A:B,2,0),"Укажите код проекта, информаци появится автоматически"))</f>
        <v/>
      </c>
    </row>
    <row r="96" spans="3:3" x14ac:dyDescent="0.2">
      <c r="C96" s="114" t="str">
        <f>IF(B96="","",IFERROR(VLOOKUP(B96,'[8]Справочник СМР'!A:B,2,0),"Укажите код проекта, информаци появится автоматически"))</f>
        <v/>
      </c>
    </row>
    <row r="97" spans="3:3" x14ac:dyDescent="0.2">
      <c r="C97" s="114" t="str">
        <f>IF(B97="","",IFERROR(VLOOKUP(B97,'[8]Справочник СМР'!A:B,2,0),"Укажите код проекта, информаци появится автоматически"))</f>
        <v/>
      </c>
    </row>
    <row r="98" spans="3:3" x14ac:dyDescent="0.2">
      <c r="C98" s="114" t="str">
        <f>IF(B98="","",IFERROR(VLOOKUP(B98,'[8]Справочник СМР'!A:B,2,0),"Укажите код проекта, информаци появится автоматически"))</f>
        <v/>
      </c>
    </row>
    <row r="99" spans="3:3" x14ac:dyDescent="0.2">
      <c r="C99" s="114" t="str">
        <f>IF(B99="","",IFERROR(VLOOKUP(B99,'[8]Справочник СМР'!A:B,2,0),"Укажите код проекта, информаци появится автоматически"))</f>
        <v/>
      </c>
    </row>
    <row r="100" spans="3:3" x14ac:dyDescent="0.2">
      <c r="C100" s="114" t="str">
        <f>IF(B100="","",IFERROR(VLOOKUP(B100,'[8]Справочник СМР'!A:B,2,0),"Укажите код проекта, информаци появится автоматически"))</f>
        <v/>
      </c>
    </row>
    <row r="101" spans="3:3" x14ac:dyDescent="0.2">
      <c r="C101" s="114" t="str">
        <f>IF(B101="","",IFERROR(VLOOKUP(B101,'[8]Справочник СМР'!A:B,2,0),"Укажите код проекта, информаци появится автоматически"))</f>
        <v/>
      </c>
    </row>
    <row r="102" spans="3:3" x14ac:dyDescent="0.2">
      <c r="C102" s="114" t="str">
        <f>IF(B102="","",IFERROR(VLOOKUP(B102,'[8]Справочник СМР'!A:B,2,0),"Укажите код проекта, информаци появится автоматически"))</f>
        <v/>
      </c>
    </row>
    <row r="103" spans="3:3" x14ac:dyDescent="0.2">
      <c r="C103" s="114" t="str">
        <f>IF(B103="","",IFERROR(VLOOKUP(B103,'[8]Справочник СМР'!A:B,2,0),"Укажите код проекта, информаци появится автоматически"))</f>
        <v/>
      </c>
    </row>
    <row r="104" spans="3:3" x14ac:dyDescent="0.2">
      <c r="C104" s="114" t="str">
        <f>IF(B104="","",IFERROR(VLOOKUP(B104,'[8]Справочник СМР'!A:B,2,0),"Укажите код проекта, информаци появится автоматически"))</f>
        <v/>
      </c>
    </row>
    <row r="105" spans="3:3" x14ac:dyDescent="0.2">
      <c r="C105" s="114" t="str">
        <f>IF(B105="","",IFERROR(VLOOKUP(B105,'[8]Справочник СМР'!A:B,2,0),"Укажите код проекта, информаци появится автоматически"))</f>
        <v/>
      </c>
    </row>
    <row r="106" spans="3:3" x14ac:dyDescent="0.2">
      <c r="C106" s="114" t="str">
        <f>IF(B106="","",IFERROR(VLOOKUP(B106,'[8]Справочник СМР'!A:B,2,0),"Укажите код проекта, информаци появится автоматически"))</f>
        <v/>
      </c>
    </row>
    <row r="107" spans="3:3" x14ac:dyDescent="0.2">
      <c r="C107" s="114" t="str">
        <f>IF(B107="","",IFERROR(VLOOKUP(B107,'[8]Справочник СМР'!A:B,2,0),"Укажите код проекта, информаци появится автоматически"))</f>
        <v/>
      </c>
    </row>
    <row r="108" spans="3:3" x14ac:dyDescent="0.2">
      <c r="C108" s="114" t="str">
        <f>IF(B108="","",IFERROR(VLOOKUP(B108,'[8]Справочник СМР'!A:B,2,0),"Укажите код проекта, информаци появится автоматически"))</f>
        <v/>
      </c>
    </row>
    <row r="109" spans="3:3" x14ac:dyDescent="0.2">
      <c r="C109" s="114" t="str">
        <f>IF(B109="","",IFERROR(VLOOKUP(B109,'[8]Справочник СМР'!A:B,2,0),"Укажите код проекта, информаци появится автоматически"))</f>
        <v/>
      </c>
    </row>
    <row r="110" spans="3:3" x14ac:dyDescent="0.2">
      <c r="C110" s="114" t="str">
        <f>IF(B110="","",IFERROR(VLOOKUP(B110,'[8]Справочник СМР'!A:B,2,0),"Укажите код проекта, информаци появится автоматически"))</f>
        <v/>
      </c>
    </row>
    <row r="111" spans="3:3" x14ac:dyDescent="0.2">
      <c r="C111" s="114" t="str">
        <f>IF(B111="","",IFERROR(VLOOKUP(B111,'[8]Справочник СМР'!A:B,2,0),"Укажите код проекта, информаци появится автоматически"))</f>
        <v/>
      </c>
    </row>
    <row r="112" spans="3:3" x14ac:dyDescent="0.2">
      <c r="C112" s="114" t="str">
        <f>IF(B112="","",IFERROR(VLOOKUP(B112,'[8]Справочник СМР'!A:B,2,0),"Укажите код проекта, информаци появится автоматически"))</f>
        <v/>
      </c>
    </row>
    <row r="113" spans="3:3" x14ac:dyDescent="0.2">
      <c r="C113" s="114" t="str">
        <f>IF(B113="","",IFERROR(VLOOKUP(B113,'[8]Справочник СМР'!A:B,2,0),"Укажите код проекта, информаци появится автоматически"))</f>
        <v/>
      </c>
    </row>
    <row r="114" spans="3:3" x14ac:dyDescent="0.2">
      <c r="C114" s="114" t="str">
        <f>IF(B114="","",IFERROR(VLOOKUP(B114,'[8]Справочник СМР'!A:B,2,0),"Укажите код проекта, информаци появится автоматически"))</f>
        <v/>
      </c>
    </row>
    <row r="115" spans="3:3" x14ac:dyDescent="0.2">
      <c r="C115" s="114" t="str">
        <f>IF(B115="","",IFERROR(VLOOKUP(B115,'[8]Справочник СМР'!A:B,2,0),"Укажите код проекта, информаци появится автоматически"))</f>
        <v/>
      </c>
    </row>
    <row r="116" spans="3:3" x14ac:dyDescent="0.2">
      <c r="C116" s="114" t="str">
        <f>IF(B116="","",IFERROR(VLOOKUP(B116,'[8]Справочник СМР'!A:B,2,0),"Укажите код проекта, информаци появится автоматически"))</f>
        <v/>
      </c>
    </row>
    <row r="117" spans="3:3" x14ac:dyDescent="0.2">
      <c r="C117" s="114" t="str">
        <f>IF(B117="","",IFERROR(VLOOKUP(B117,'[8]Справочник СМР'!A:B,2,0),"Укажите код проекта, информаци появится автоматически"))</f>
        <v/>
      </c>
    </row>
    <row r="118" spans="3:3" x14ac:dyDescent="0.2">
      <c r="C118" s="114" t="str">
        <f>IF(B118="","",IFERROR(VLOOKUP(B118,'[8]Справочник СМР'!A:B,2,0),"Укажите код проекта, информаци появится автоматически"))</f>
        <v/>
      </c>
    </row>
    <row r="119" spans="3:3" x14ac:dyDescent="0.2">
      <c r="C119" s="114" t="str">
        <f>IF(B119="","",IFERROR(VLOOKUP(B119,'[8]Справочник СМР'!A:B,2,0),"Укажите код проекта, информаци появится автоматически"))</f>
        <v/>
      </c>
    </row>
    <row r="120" spans="3:3" x14ac:dyDescent="0.2">
      <c r="C120" s="114" t="str">
        <f>IF(B120="","",IFERROR(VLOOKUP(B120,'[8]Справочник СМР'!A:B,2,0),"Укажите код проекта, информаци появится автоматически"))</f>
        <v/>
      </c>
    </row>
    <row r="121" spans="3:3" x14ac:dyDescent="0.2">
      <c r="C121" s="114" t="str">
        <f>IF(B121="","",IFERROR(VLOOKUP(B121,'[8]Справочник СМР'!A:B,2,0),"Укажите код проекта, информаци появится автоматически"))</f>
        <v/>
      </c>
    </row>
    <row r="122" spans="3:3" x14ac:dyDescent="0.2">
      <c r="C122" s="114" t="str">
        <f>IF(B122="","",IFERROR(VLOOKUP(B122,'[8]Справочник СМР'!A:B,2,0),"Укажите код проекта, информаци появится автоматически"))</f>
        <v/>
      </c>
    </row>
    <row r="123" spans="3:3" x14ac:dyDescent="0.2">
      <c r="C123" s="114" t="str">
        <f>IF(B123="","",IFERROR(VLOOKUP(B123,'[8]Справочник СМР'!A:B,2,0),"Укажите код проекта, информаци появится автоматически"))</f>
        <v/>
      </c>
    </row>
    <row r="124" spans="3:3" x14ac:dyDescent="0.2">
      <c r="C124" s="114" t="str">
        <f>IF(B124="","",IFERROR(VLOOKUP(B124,'[8]Справочник СМР'!A:B,2,0),"Укажите код проекта, информаци появится автоматически"))</f>
        <v/>
      </c>
    </row>
    <row r="125" spans="3:3" x14ac:dyDescent="0.2">
      <c r="C125" s="114" t="str">
        <f>IF(B125="","",IFERROR(VLOOKUP(B125,'[8]Справочник СМР'!A:B,2,0),"Укажите код проекта, информаци появится автоматически"))</f>
        <v/>
      </c>
    </row>
    <row r="126" spans="3:3" x14ac:dyDescent="0.2">
      <c r="C126" s="114" t="str">
        <f>IF(B126="","",IFERROR(VLOOKUP(B126,'[8]Справочник СМР'!A:B,2,0),"Укажите код проекта, информаци появится автоматически"))</f>
        <v/>
      </c>
    </row>
    <row r="127" spans="3:3" x14ac:dyDescent="0.2">
      <c r="C127" s="114" t="str">
        <f>IF(B127="","",IFERROR(VLOOKUP(B127,'[8]Справочник СМР'!A:B,2,0),"Укажите код проекта, информаци появится автоматически"))</f>
        <v/>
      </c>
    </row>
    <row r="128" spans="3:3" x14ac:dyDescent="0.2">
      <c r="C128" s="114" t="str">
        <f>IF(B128="","",IFERROR(VLOOKUP(B128,'[8]Справочник СМР'!A:B,2,0),"Укажите код проекта, информаци появится автоматически"))</f>
        <v/>
      </c>
    </row>
    <row r="129" spans="3:3" x14ac:dyDescent="0.2">
      <c r="C129" s="114" t="str">
        <f>IF(B129="","",IFERROR(VLOOKUP(B129,'[8]Справочник СМР'!A:B,2,0),"Укажите код проекта, информаци появится автоматически"))</f>
        <v/>
      </c>
    </row>
    <row r="130" spans="3:3" x14ac:dyDescent="0.2">
      <c r="C130" s="114" t="str">
        <f>IF(B130="","",IFERROR(VLOOKUP(B130,'[8]Справочник СМР'!A:B,2,0),"Укажите код проекта, информаци появится автоматически"))</f>
        <v/>
      </c>
    </row>
    <row r="131" spans="3:3" x14ac:dyDescent="0.2">
      <c r="C131" s="114" t="str">
        <f>IF(B131="","",IFERROR(VLOOKUP(B131,'[8]Справочник СМР'!A:B,2,0),"Укажите код проекта, информаци появится автоматически"))</f>
        <v/>
      </c>
    </row>
    <row r="132" spans="3:3" x14ac:dyDescent="0.2">
      <c r="C132" s="114" t="str">
        <f>IF(B132="","",IFERROR(VLOOKUP(B132,'[8]Справочник СМР'!A:B,2,0),"Укажите код проекта, информаци появится автоматически"))</f>
        <v/>
      </c>
    </row>
    <row r="133" spans="3:3" x14ac:dyDescent="0.2">
      <c r="C133" s="114" t="str">
        <f>IF(B133="","",IFERROR(VLOOKUP(B133,'[8]Справочник СМР'!A:B,2,0),"Укажите код проекта, информаци появится автоматически"))</f>
        <v/>
      </c>
    </row>
    <row r="134" spans="3:3" x14ac:dyDescent="0.2">
      <c r="C134" s="114" t="str">
        <f>IF(B134="","",IFERROR(VLOOKUP(B134,'[8]Справочник СМР'!A:B,2,0),"Укажите код проекта, информаци появится автоматически"))</f>
        <v/>
      </c>
    </row>
    <row r="135" spans="3:3" x14ac:dyDescent="0.2">
      <c r="C135" s="114" t="str">
        <f>IF(B135="","",IFERROR(VLOOKUP(B135,'[8]Справочник СМР'!A:B,2,0),"Укажите код проекта, информаци появится автоматически"))</f>
        <v/>
      </c>
    </row>
    <row r="136" spans="3:3" x14ac:dyDescent="0.2">
      <c r="C136" s="114" t="str">
        <f>IF(B136="","",IFERROR(VLOOKUP(B136,'[8]Справочник СМР'!A:B,2,0),"Укажите код проекта, информаци появится автоматически"))</f>
        <v/>
      </c>
    </row>
    <row r="137" spans="3:3" x14ac:dyDescent="0.2">
      <c r="C137" s="114" t="str">
        <f>IF(B137="","",IFERROR(VLOOKUP(B137,'[8]Справочник СМР'!A:B,2,0),"Укажите код проекта, информаци появится автоматически"))</f>
        <v/>
      </c>
    </row>
    <row r="138" spans="3:3" x14ac:dyDescent="0.2">
      <c r="C138" s="114" t="str">
        <f>IF(B138="","",IFERROR(VLOOKUP(B138,'[8]Справочник СМР'!A:B,2,0),"Укажите код проекта, информаци появится автоматически"))</f>
        <v/>
      </c>
    </row>
    <row r="139" spans="3:3" x14ac:dyDescent="0.2">
      <c r="C139" s="114" t="str">
        <f>IF(B139="","",IFERROR(VLOOKUP(B139,'[8]Справочник СМР'!A:B,2,0),"Укажите код проекта, информаци появится автоматически"))</f>
        <v/>
      </c>
    </row>
    <row r="140" spans="3:3" x14ac:dyDescent="0.2">
      <c r="C140" s="114" t="str">
        <f>IF(B140="","",IFERROR(VLOOKUP(B140,'[8]Справочник СМР'!A:B,2,0),"Укажите код проекта, информаци появится автоматически"))</f>
        <v/>
      </c>
    </row>
    <row r="141" spans="3:3" x14ac:dyDescent="0.2">
      <c r="C141" s="114" t="str">
        <f>IF(B141="","",IFERROR(VLOOKUP(B141,'[8]Справочник СМР'!A:B,2,0),"Укажите код проекта, информаци появится автоматически"))</f>
        <v/>
      </c>
    </row>
    <row r="142" spans="3:3" x14ac:dyDescent="0.2">
      <c r="C142" s="114" t="str">
        <f>IF(B142="","",IFERROR(VLOOKUP(B142,'[8]Справочник СМР'!A:B,2,0),"Укажите код проекта, информаци появится автоматически"))</f>
        <v/>
      </c>
    </row>
    <row r="143" spans="3:3" x14ac:dyDescent="0.2">
      <c r="C143" s="114" t="str">
        <f>IF(B143="","",IFERROR(VLOOKUP(B143,'[8]Справочник СМР'!A:B,2,0),"Укажите код проекта, информаци появится автоматически"))</f>
        <v/>
      </c>
    </row>
    <row r="144" spans="3:3" x14ac:dyDescent="0.2">
      <c r="C144" s="114" t="str">
        <f>IF(B144="","",IFERROR(VLOOKUP(B144,'[8]Справочник СМР'!A:B,2,0),"Укажите код проекта, информаци появится автоматически"))</f>
        <v/>
      </c>
    </row>
    <row r="145" spans="3:3" x14ac:dyDescent="0.2">
      <c r="C145" s="114" t="str">
        <f>IF(B145="","",IFERROR(VLOOKUP(B145,'[8]Справочник СМР'!A:B,2,0),"Укажите код проекта, информаци появится автоматически"))</f>
        <v/>
      </c>
    </row>
    <row r="146" spans="3:3" x14ac:dyDescent="0.2">
      <c r="C146" s="114" t="str">
        <f>IF(B146="","",IFERROR(VLOOKUP(B146,'[8]Справочник СМР'!A:B,2,0),"Укажите код проекта, информаци появится автоматически"))</f>
        <v/>
      </c>
    </row>
    <row r="147" spans="3:3" x14ac:dyDescent="0.2">
      <c r="C147" s="114" t="str">
        <f>IF(B147="","",IFERROR(VLOOKUP(B147,'[8]Справочник СМР'!A:B,2,0),"Укажите код проекта, информаци появится автоматически"))</f>
        <v/>
      </c>
    </row>
    <row r="148" spans="3:3" x14ac:dyDescent="0.2">
      <c r="C148" s="114" t="str">
        <f>IF(B148="","",IFERROR(VLOOKUP(B148,'[8]Справочник СМР'!A:B,2,0),"Укажите код проекта, информаци появится автоматически"))</f>
        <v/>
      </c>
    </row>
    <row r="149" spans="3:3" x14ac:dyDescent="0.2">
      <c r="C149" s="114" t="str">
        <f>IF(B149="","",IFERROR(VLOOKUP(B149,'[8]Справочник СМР'!A:B,2,0),"Укажите код проекта, информаци появится автоматически"))</f>
        <v/>
      </c>
    </row>
    <row r="150" spans="3:3" x14ac:dyDescent="0.2">
      <c r="C150" s="114" t="str">
        <f>IF(B150="","",IFERROR(VLOOKUP(B150,'[8]Справочник СМР'!A:B,2,0),"Укажите код проекта, информаци появится автоматически"))</f>
        <v/>
      </c>
    </row>
    <row r="151" spans="3:3" x14ac:dyDescent="0.2">
      <c r="C151" s="114" t="str">
        <f>IF(B151="","",IFERROR(VLOOKUP(B151,'[8]Справочник СМР'!A:B,2,0),"Укажите код проекта, информаци появится автоматически"))</f>
        <v/>
      </c>
    </row>
    <row r="152" spans="3:3" x14ac:dyDescent="0.2">
      <c r="C152" s="114" t="str">
        <f>IF(B152="","",IFERROR(VLOOKUP(B152,'[8]Справочник СМР'!A:B,2,0),"Укажите код проекта, информаци появится автоматически"))</f>
        <v/>
      </c>
    </row>
    <row r="153" spans="3:3" x14ac:dyDescent="0.2">
      <c r="C153" s="114" t="str">
        <f>IF(B153="","",IFERROR(VLOOKUP(B153,'[8]Справочник СМР'!A:B,2,0),"Укажите код проекта, информаци появится автоматически"))</f>
        <v/>
      </c>
    </row>
    <row r="154" spans="3:3" x14ac:dyDescent="0.2">
      <c r="C154" s="114" t="str">
        <f>IF(B154="","",IFERROR(VLOOKUP(B154,'[8]Справочник СМР'!A:B,2,0),"Укажите код проекта, информаци появится автоматически"))</f>
        <v/>
      </c>
    </row>
    <row r="155" spans="3:3" x14ac:dyDescent="0.2">
      <c r="C155" s="114" t="str">
        <f>IF(B155="","",IFERROR(VLOOKUP(B155,'[8]Справочник СМР'!A:B,2,0),"Укажите код проекта, информаци появится автоматически"))</f>
        <v/>
      </c>
    </row>
    <row r="156" spans="3:3" x14ac:dyDescent="0.2">
      <c r="C156" s="114" t="str">
        <f>IF(B156="","",IFERROR(VLOOKUP(B156,'[8]Справочник СМР'!A:B,2,0),"Укажите код проекта, информаци появится автоматически"))</f>
        <v/>
      </c>
    </row>
    <row r="157" spans="3:3" x14ac:dyDescent="0.2">
      <c r="C157" s="114" t="str">
        <f>IF(B157="","",IFERROR(VLOOKUP(B157,'[8]Справочник СМР'!A:B,2,0),"Укажите код проекта, информаци появится автоматически"))</f>
        <v/>
      </c>
    </row>
    <row r="158" spans="3:3" x14ac:dyDescent="0.2">
      <c r="C158" s="114" t="str">
        <f>IF(B158="","",IFERROR(VLOOKUP(B158,'[8]Справочник СМР'!A:B,2,0),"Укажите код проекта, информаци появится автоматически"))</f>
        <v/>
      </c>
    </row>
    <row r="159" spans="3:3" x14ac:dyDescent="0.2">
      <c r="C159" s="114" t="str">
        <f>IF(B159="","",IFERROR(VLOOKUP(B159,'[8]Справочник СМР'!A:B,2,0),"Укажите код проекта, информаци появится автоматически"))</f>
        <v/>
      </c>
    </row>
    <row r="160" spans="3:3" x14ac:dyDescent="0.2">
      <c r="C160" s="114" t="str">
        <f>IF(B160="","",IFERROR(VLOOKUP(B160,'[8]Справочник СМР'!A:B,2,0),"Укажите код проекта, информаци появится автоматически"))</f>
        <v/>
      </c>
    </row>
    <row r="161" spans="3:3" x14ac:dyDescent="0.2">
      <c r="C161" s="114" t="str">
        <f>IF(B161="","",IFERROR(VLOOKUP(B161,'[8]Справочник СМР'!A:B,2,0),"Укажите код проекта, информаци появится автоматически"))</f>
        <v/>
      </c>
    </row>
    <row r="162" spans="3:3" x14ac:dyDescent="0.2">
      <c r="C162" s="114" t="str">
        <f>IF(B162="","",IFERROR(VLOOKUP(B162,'[8]Справочник СМР'!A:B,2,0),"Укажите код проекта, информаци появится автоматически"))</f>
        <v/>
      </c>
    </row>
    <row r="163" spans="3:3" x14ac:dyDescent="0.2">
      <c r="C163" s="114" t="str">
        <f>IF(B163="","",IFERROR(VLOOKUP(B163,'[8]Справочник СМР'!A:B,2,0),"Укажите код проекта, информаци появится автоматически"))</f>
        <v/>
      </c>
    </row>
    <row r="164" spans="3:3" x14ac:dyDescent="0.2">
      <c r="C164" s="114" t="str">
        <f>IF(B164="","",IFERROR(VLOOKUP(B164,'[8]Справочник СМР'!A:B,2,0),"Укажите код проекта, информаци появится автоматически"))</f>
        <v/>
      </c>
    </row>
    <row r="165" spans="3:3" x14ac:dyDescent="0.2">
      <c r="C165" s="114" t="str">
        <f>IF(B165="","",IFERROR(VLOOKUP(B165,'[8]Справочник СМР'!A:B,2,0),"Укажите код проекта, информаци появится автоматически"))</f>
        <v/>
      </c>
    </row>
    <row r="166" spans="3:3" x14ac:dyDescent="0.2">
      <c r="C166" s="114" t="str">
        <f>IF(B166="","",IFERROR(VLOOKUP(B166,'[8]Справочник СМР'!A:B,2,0),"Укажите код проекта, информаци появится автоматически"))</f>
        <v/>
      </c>
    </row>
    <row r="167" spans="3:3" x14ac:dyDescent="0.2">
      <c r="C167" s="114" t="str">
        <f>IF(B167="","",IFERROR(VLOOKUP(B167,'[8]Справочник СМР'!A:B,2,0),"Укажите код проекта, информаци появится автоматически"))</f>
        <v/>
      </c>
    </row>
    <row r="168" spans="3:3" x14ac:dyDescent="0.2">
      <c r="C168" s="114" t="str">
        <f>IF(B168="","",IFERROR(VLOOKUP(B168,'[8]Справочник СМР'!A:B,2,0),"Укажите код проекта, информаци появится автоматически"))</f>
        <v/>
      </c>
    </row>
    <row r="169" spans="3:3" x14ac:dyDescent="0.2">
      <c r="C169" s="114" t="str">
        <f>IF(B169="","",IFERROR(VLOOKUP(B169,'[8]Справочник СМР'!A:B,2,0),"Укажите код проекта, информаци появится автоматически"))</f>
        <v/>
      </c>
    </row>
    <row r="170" spans="3:3" x14ac:dyDescent="0.2">
      <c r="C170" s="114" t="str">
        <f>IF(B170="","",IFERROR(VLOOKUP(B170,'[8]Справочник СМР'!A:B,2,0),"Укажите код проекта, информаци появится автоматически"))</f>
        <v/>
      </c>
    </row>
    <row r="171" spans="3:3" x14ac:dyDescent="0.2">
      <c r="C171" s="114" t="str">
        <f>IF(B171="","",IFERROR(VLOOKUP(B171,'[8]Справочник СМР'!A:B,2,0),"Укажите код проекта, информаци появится автоматически"))</f>
        <v/>
      </c>
    </row>
    <row r="172" spans="3:3" x14ac:dyDescent="0.2">
      <c r="C172" s="114" t="str">
        <f>IF(B172="","",IFERROR(VLOOKUP(B172,'[8]Справочник СМР'!A:B,2,0),"Укажите код проекта, информаци появится автоматически"))</f>
        <v/>
      </c>
    </row>
    <row r="173" spans="3:3" x14ac:dyDescent="0.2">
      <c r="C173" s="114" t="str">
        <f>IF(B173="","",IFERROR(VLOOKUP(B173,'[8]Справочник СМР'!A:B,2,0),"Укажите код проекта, информаци появится автоматически"))</f>
        <v/>
      </c>
    </row>
    <row r="174" spans="3:3" x14ac:dyDescent="0.2">
      <c r="C174" s="114" t="str">
        <f>IF(B174="","",IFERROR(VLOOKUP(B174,'[8]Справочник СМР'!A:B,2,0),"Укажите код проекта, информаци появится автоматически"))</f>
        <v/>
      </c>
    </row>
    <row r="175" spans="3:3" x14ac:dyDescent="0.2">
      <c r="C175" s="114" t="str">
        <f>IF(B175="","",IFERROR(VLOOKUP(B175,'[8]Справочник СМР'!A:B,2,0),"Укажите код проекта, информаци появится автоматически"))</f>
        <v/>
      </c>
    </row>
    <row r="176" spans="3:3" x14ac:dyDescent="0.2">
      <c r="C176" s="114" t="str">
        <f>IF(B176="","",IFERROR(VLOOKUP(B176,'[8]Справочник СМР'!A:B,2,0),"Укажите код проекта, информаци появится автоматически"))</f>
        <v/>
      </c>
    </row>
    <row r="177" spans="3:3" x14ac:dyDescent="0.2">
      <c r="C177" s="114" t="str">
        <f>IF(B177="","",IFERROR(VLOOKUP(B177,'[8]Справочник СМР'!A:B,2,0),"Укажите код проекта, информаци появится автоматически"))</f>
        <v/>
      </c>
    </row>
    <row r="178" spans="3:3" x14ac:dyDescent="0.2">
      <c r="C178" s="114" t="str">
        <f>IF(B178="","",IFERROR(VLOOKUP(B178,'[8]Справочник СМР'!A:B,2,0),"Укажите код проекта, информаци появится автоматически"))</f>
        <v/>
      </c>
    </row>
    <row r="179" spans="3:3" x14ac:dyDescent="0.2">
      <c r="C179" s="114" t="str">
        <f>IF(B179="","",IFERROR(VLOOKUP(B179,'[8]Справочник СМР'!A:B,2,0),"Укажите код проекта, информаци появится автоматически"))</f>
        <v/>
      </c>
    </row>
    <row r="180" spans="3:3" x14ac:dyDescent="0.2">
      <c r="C180" s="114" t="str">
        <f>IF(B180="","",IFERROR(VLOOKUP(B180,'[8]Справочник СМР'!A:B,2,0),"Укажите код проекта, информаци появится автоматически"))</f>
        <v/>
      </c>
    </row>
    <row r="181" spans="3:3" x14ac:dyDescent="0.2">
      <c r="C181" s="114" t="str">
        <f>IF(B181="","",IFERROR(VLOOKUP(B181,'[8]Справочник СМР'!A:B,2,0),"Укажите код проекта, информаци появится автоматически"))</f>
        <v/>
      </c>
    </row>
    <row r="182" spans="3:3" x14ac:dyDescent="0.2">
      <c r="C182" s="114" t="str">
        <f>IF(B182="","",IFERROR(VLOOKUP(B182,'[8]Справочник СМР'!A:B,2,0),"Укажите код проекта, информаци появится автоматически"))</f>
        <v/>
      </c>
    </row>
    <row r="183" spans="3:3" x14ac:dyDescent="0.2">
      <c r="C183" s="114" t="str">
        <f>IF(B183="","",IFERROR(VLOOKUP(B183,'[8]Справочник СМР'!A:B,2,0),"Укажите код проекта, информаци появится автоматически"))</f>
        <v/>
      </c>
    </row>
    <row r="184" spans="3:3" x14ac:dyDescent="0.2">
      <c r="C184" s="114" t="str">
        <f>IF(B184="","",IFERROR(VLOOKUP(B184,'[8]Справочник СМР'!A:B,2,0),"Укажите код проекта, информаци появится автоматически"))</f>
        <v/>
      </c>
    </row>
    <row r="185" spans="3:3" x14ac:dyDescent="0.2">
      <c r="C185" s="114" t="str">
        <f>IF(B185="","",IFERROR(VLOOKUP(B185,'[8]Справочник СМР'!A:B,2,0),"Укажите код проекта, информаци появится автоматически"))</f>
        <v/>
      </c>
    </row>
    <row r="186" spans="3:3" x14ac:dyDescent="0.2">
      <c r="C186" s="114" t="str">
        <f>IF(B186="","",IFERROR(VLOOKUP(B186,'[8]Справочник СМР'!A:B,2,0),"Укажите код проекта, информаци появится автоматически"))</f>
        <v/>
      </c>
    </row>
    <row r="187" spans="3:3" x14ac:dyDescent="0.2">
      <c r="C187" s="114" t="str">
        <f>IF(B187="","",IFERROR(VLOOKUP(B187,'[8]Справочник СМР'!A:B,2,0),"Укажите код проекта, информаци появится автоматически"))</f>
        <v/>
      </c>
    </row>
    <row r="188" spans="3:3" x14ac:dyDescent="0.2">
      <c r="C188" s="114" t="str">
        <f>IF(B188="","",IFERROR(VLOOKUP(B188,'[8]Справочник СМР'!A:B,2,0),"Укажите код проекта, информаци появится автоматически"))</f>
        <v/>
      </c>
    </row>
    <row r="189" spans="3:3" x14ac:dyDescent="0.2">
      <c r="C189" s="114" t="str">
        <f>IF(B189="","",IFERROR(VLOOKUP(B189,'[8]Справочник СМР'!A:B,2,0),"Укажите код проекта, информаци появится автоматически"))</f>
        <v/>
      </c>
    </row>
    <row r="190" spans="3:3" x14ac:dyDescent="0.2">
      <c r="C190" s="114" t="str">
        <f>IF(B190="","",IFERROR(VLOOKUP(B190,'[8]Справочник СМР'!A:B,2,0),"Укажите код проекта, информаци появится автоматически"))</f>
        <v/>
      </c>
    </row>
    <row r="191" spans="3:3" x14ac:dyDescent="0.2">
      <c r="C191" s="114" t="str">
        <f>IF(B191="","",IFERROR(VLOOKUP(B191,'[8]Справочник СМР'!A:B,2,0),"Укажите код проекта, информаци появится автоматически"))</f>
        <v/>
      </c>
    </row>
    <row r="192" spans="3:3" x14ac:dyDescent="0.2">
      <c r="C192" s="114" t="str">
        <f>IF(B192="","",IFERROR(VLOOKUP(B192,'[8]Справочник СМР'!A:B,2,0),"Укажите код проекта, информаци появится автоматически"))</f>
        <v/>
      </c>
    </row>
    <row r="193" spans="3:3" x14ac:dyDescent="0.2">
      <c r="C193" s="114" t="str">
        <f>IF(B193="","",IFERROR(VLOOKUP(B193,'[8]Справочник СМР'!A:B,2,0),"Укажите код проекта, информаци появится автоматически"))</f>
        <v/>
      </c>
    </row>
    <row r="194" spans="3:3" x14ac:dyDescent="0.2">
      <c r="C194" s="114" t="str">
        <f>IF(B194="","",IFERROR(VLOOKUP(B194,'[8]Справочник СМР'!A:B,2,0),"Укажите код проекта, информаци появится автоматически"))</f>
        <v/>
      </c>
    </row>
    <row r="195" spans="3:3" x14ac:dyDescent="0.2">
      <c r="C195" s="114" t="str">
        <f>IF(B195="","",IFERROR(VLOOKUP(B195,'[8]Справочник СМР'!A:B,2,0),"Укажите код проекта, информаци появится автоматически"))</f>
        <v/>
      </c>
    </row>
    <row r="196" spans="3:3" x14ac:dyDescent="0.2">
      <c r="C196" s="114" t="str">
        <f>IF(B196="","",IFERROR(VLOOKUP(B196,'[8]Справочник СМР'!A:B,2,0),"Укажите код проекта, информаци появится автоматически"))</f>
        <v/>
      </c>
    </row>
    <row r="197" spans="3:3" x14ac:dyDescent="0.2">
      <c r="C197" s="114" t="str">
        <f>IF(B197="","",IFERROR(VLOOKUP(B197,'[8]Справочник СМР'!A:B,2,0),"Укажите код проекта, информаци появится автоматически"))</f>
        <v/>
      </c>
    </row>
    <row r="198" spans="3:3" x14ac:dyDescent="0.2">
      <c r="C198" s="114" t="str">
        <f>IF(B198="","",IFERROR(VLOOKUP(B198,'[8]Справочник СМР'!A:B,2,0),"Укажите код проекта, информаци появится автоматически"))</f>
        <v/>
      </c>
    </row>
    <row r="199" spans="3:3" x14ac:dyDescent="0.2">
      <c r="C199" s="114" t="str">
        <f>IF(B199="","",IFERROR(VLOOKUP(B199,'[8]Справочник СМР'!A:B,2,0),"Укажите код проекта, информаци появится автоматически"))</f>
        <v/>
      </c>
    </row>
    <row r="200" spans="3:3" x14ac:dyDescent="0.2">
      <c r="C200" s="114" t="str">
        <f>IF(B200="","",IFERROR(VLOOKUP(B200,'[8]Справочник СМР'!A:B,2,0),"Укажите код проекта, информаци появится автоматически"))</f>
        <v/>
      </c>
    </row>
    <row r="201" spans="3:3" x14ac:dyDescent="0.2">
      <c r="C201" s="114" t="str">
        <f>IF(B201="","",IFERROR(VLOOKUP(B201,'[8]Справочник СМР'!A:B,2,0),"Укажите код проекта, информаци появится автоматически"))</f>
        <v/>
      </c>
    </row>
    <row r="202" spans="3:3" x14ac:dyDescent="0.2">
      <c r="C202" s="114" t="str">
        <f>IF(B202="","",IFERROR(VLOOKUP(B202,'[8]Справочник СМР'!A:B,2,0),"Укажите код проекта, информаци появится автоматически"))</f>
        <v/>
      </c>
    </row>
    <row r="203" spans="3:3" x14ac:dyDescent="0.2">
      <c r="C203" s="114" t="str">
        <f>IF(B203="","",IFERROR(VLOOKUP(B203,'[8]Справочник СМР'!A:B,2,0),"Укажите код проекта, информаци появится автоматически"))</f>
        <v/>
      </c>
    </row>
    <row r="204" spans="3:3" x14ac:dyDescent="0.2">
      <c r="C204" s="114" t="str">
        <f>IF(B204="","",IFERROR(VLOOKUP(B204,'[8]Справочник СМР'!A:B,2,0),"Укажите код проекта, информаци появится автоматически"))</f>
        <v/>
      </c>
    </row>
    <row r="205" spans="3:3" x14ac:dyDescent="0.2">
      <c r="C205" s="114" t="str">
        <f>IF(B205="","",IFERROR(VLOOKUP(B205,'[8]Справочник СМР'!A:B,2,0),"Укажите код проекта, информаци появится автоматически"))</f>
        <v/>
      </c>
    </row>
    <row r="206" spans="3:3" x14ac:dyDescent="0.2">
      <c r="C206" s="114" t="str">
        <f>IF(B206="","",IFERROR(VLOOKUP(B206,'[8]Справочник СМР'!A:B,2,0),"Укажите код проекта, информаци появится автоматически"))</f>
        <v/>
      </c>
    </row>
    <row r="207" spans="3:3" x14ac:dyDescent="0.2">
      <c r="C207" s="114" t="str">
        <f>IF(B207="","",IFERROR(VLOOKUP(B207,'[8]Справочник СМР'!A:B,2,0),"Укажите код проекта, информаци появится автоматически"))</f>
        <v/>
      </c>
    </row>
    <row r="208" spans="3:3" x14ac:dyDescent="0.2">
      <c r="C208" s="114" t="str">
        <f>IF(B208="","",IFERROR(VLOOKUP(B208,'[8]Справочник СМР'!A:B,2,0),"Укажите код проекта, информаци появится автоматически"))</f>
        <v/>
      </c>
    </row>
    <row r="209" spans="3:3" x14ac:dyDescent="0.2">
      <c r="C209" s="114" t="str">
        <f>IF(B209="","",IFERROR(VLOOKUP(B209,'[8]Справочник СМР'!A:B,2,0),"Укажите код проекта, информаци появится автоматически"))</f>
        <v/>
      </c>
    </row>
    <row r="210" spans="3:3" x14ac:dyDescent="0.2">
      <c r="C210" s="114" t="str">
        <f>IF(B210="","",IFERROR(VLOOKUP(B210,'[8]Справочник СМР'!A:B,2,0),"Укажите код проекта, информаци появится автоматически"))</f>
        <v/>
      </c>
    </row>
    <row r="211" spans="3:3" x14ac:dyDescent="0.2">
      <c r="C211" s="114" t="str">
        <f>IF(B211="","",IFERROR(VLOOKUP(B211,'[8]Справочник СМР'!A:B,2,0),"Укажите код проекта, информаци появится автоматически"))</f>
        <v/>
      </c>
    </row>
    <row r="212" spans="3:3" x14ac:dyDescent="0.2">
      <c r="C212" s="114" t="str">
        <f>IF(B212="","",IFERROR(VLOOKUP(B212,'[8]Справочник СМР'!A:B,2,0),"Укажите код проекта, информаци появится автоматически"))</f>
        <v/>
      </c>
    </row>
    <row r="213" spans="3:3" x14ac:dyDescent="0.2">
      <c r="C213" s="114" t="str">
        <f>IF(B213="","",IFERROR(VLOOKUP(B213,'[8]Справочник СМР'!A:B,2,0),"Укажите код проекта, информаци появится автоматически"))</f>
        <v/>
      </c>
    </row>
    <row r="214" spans="3:3" x14ac:dyDescent="0.2">
      <c r="C214" s="114" t="str">
        <f>IF(B214="","",IFERROR(VLOOKUP(B214,'[8]Справочник СМР'!A:B,2,0),"Укажите код проекта, информаци появится автоматически"))</f>
        <v/>
      </c>
    </row>
    <row r="215" spans="3:3" x14ac:dyDescent="0.2">
      <c r="C215" s="114" t="str">
        <f>IF(B215="","",IFERROR(VLOOKUP(B215,'[8]Справочник СМР'!A:B,2,0),"Укажите код проекта, информаци появится автоматически"))</f>
        <v/>
      </c>
    </row>
    <row r="216" spans="3:3" x14ac:dyDescent="0.2">
      <c r="C216" s="114" t="str">
        <f>IF(B216="","",IFERROR(VLOOKUP(B216,'[8]Справочник СМР'!A:B,2,0),"Укажите код проекта, информаци появится автоматически"))</f>
        <v/>
      </c>
    </row>
    <row r="217" spans="3:3" x14ac:dyDescent="0.2">
      <c r="C217" s="114" t="str">
        <f>IF(B217="","",IFERROR(VLOOKUP(B217,'[8]Справочник СМР'!A:B,2,0),"Укажите код проекта, информаци появится автоматически"))</f>
        <v/>
      </c>
    </row>
    <row r="218" spans="3:3" x14ac:dyDescent="0.2">
      <c r="C218" s="114" t="str">
        <f>IF(B218="","",IFERROR(VLOOKUP(B218,'[8]Справочник СМР'!A:B,2,0),"Укажите код проекта, информаци появится автоматически"))</f>
        <v/>
      </c>
    </row>
    <row r="219" spans="3:3" x14ac:dyDescent="0.2">
      <c r="C219" s="114" t="str">
        <f>IF(B219="","",IFERROR(VLOOKUP(B219,'[8]Справочник СМР'!A:B,2,0),"Укажите код проекта, информаци появится автоматически"))</f>
        <v/>
      </c>
    </row>
    <row r="220" spans="3:3" x14ac:dyDescent="0.2">
      <c r="C220" s="114" t="str">
        <f>IF(B220="","",IFERROR(VLOOKUP(B220,'[8]Справочник СМР'!A:B,2,0),"Укажите код проекта, информаци появится автоматически"))</f>
        <v/>
      </c>
    </row>
    <row r="221" spans="3:3" x14ac:dyDescent="0.2">
      <c r="C221" s="114" t="str">
        <f>IF(B221="","",IFERROR(VLOOKUP(B221,'[8]Справочник СМР'!A:B,2,0),"Укажите код проекта, информаци появится автоматически"))</f>
        <v/>
      </c>
    </row>
    <row r="222" spans="3:3" x14ac:dyDescent="0.2">
      <c r="C222" s="114" t="str">
        <f>IF(B222="","",IFERROR(VLOOKUP(B222,'[8]Справочник СМР'!A:B,2,0),"Укажите код проекта, информаци появится автоматически"))</f>
        <v/>
      </c>
    </row>
    <row r="223" spans="3:3" x14ac:dyDescent="0.2">
      <c r="C223" s="114" t="str">
        <f>IF(B223="","",IFERROR(VLOOKUP(B223,'[8]Справочник СМР'!A:B,2,0),"Укажите код проекта, информаци появится автоматически"))</f>
        <v/>
      </c>
    </row>
    <row r="224" spans="3:3" x14ac:dyDescent="0.2">
      <c r="C224" s="114" t="str">
        <f>IF(B224="","",IFERROR(VLOOKUP(B224,'[8]Справочник СМР'!A:B,2,0),"Укажите код проекта, информаци появится автоматически"))</f>
        <v/>
      </c>
    </row>
    <row r="225" spans="3:3" x14ac:dyDescent="0.2">
      <c r="C225" s="114" t="str">
        <f>IF(B225="","",IFERROR(VLOOKUP(B225,'[8]Справочник СМР'!A:B,2,0),"Укажите код проекта, информаци появится автоматически"))</f>
        <v/>
      </c>
    </row>
    <row r="226" spans="3:3" x14ac:dyDescent="0.2">
      <c r="C226" s="114" t="str">
        <f>IF(B226="","",IFERROR(VLOOKUP(B226,'[8]Справочник СМР'!A:B,2,0),"Укажите код проекта, информаци появится автоматически"))</f>
        <v/>
      </c>
    </row>
    <row r="227" spans="3:3" x14ac:dyDescent="0.2">
      <c r="C227" s="114" t="str">
        <f>IF(B227="","",IFERROR(VLOOKUP(B227,'[8]Справочник СМР'!A:B,2,0),"Укажите код проекта, информаци появится автоматически"))</f>
        <v/>
      </c>
    </row>
    <row r="228" spans="3:3" x14ac:dyDescent="0.2">
      <c r="C228" s="114" t="str">
        <f>IF(B228="","",IFERROR(VLOOKUP(B228,'[8]Справочник СМР'!A:B,2,0),"Укажите код проекта, информаци появится автоматически"))</f>
        <v/>
      </c>
    </row>
    <row r="229" spans="3:3" x14ac:dyDescent="0.2">
      <c r="C229" s="114" t="str">
        <f>IF(B229="","",IFERROR(VLOOKUP(B229,'[8]Справочник СМР'!A:B,2,0),"Укажите код проекта, информаци появится автоматически"))</f>
        <v/>
      </c>
    </row>
    <row r="230" spans="3:3" x14ac:dyDescent="0.2">
      <c r="C230" s="114" t="str">
        <f>IF(B230="","",IFERROR(VLOOKUP(B230,'[8]Справочник СМР'!A:B,2,0),"Укажите код проекта, информаци появится автоматически"))</f>
        <v/>
      </c>
    </row>
    <row r="231" spans="3:3" x14ac:dyDescent="0.2">
      <c r="C231" s="114" t="str">
        <f>IF(B231="","",IFERROR(VLOOKUP(B231,'[8]Справочник СМР'!A:B,2,0),"Укажите код проекта, информаци появится автоматически"))</f>
        <v/>
      </c>
    </row>
    <row r="232" spans="3:3" x14ac:dyDescent="0.2">
      <c r="C232" s="114" t="str">
        <f>IF(B232="","",IFERROR(VLOOKUP(B232,'[8]Справочник СМР'!A:B,2,0),"Укажите код проекта, информаци появится автоматически"))</f>
        <v/>
      </c>
    </row>
    <row r="233" spans="3:3" x14ac:dyDescent="0.2">
      <c r="C233" s="114" t="str">
        <f>IF(B233="","",IFERROR(VLOOKUP(B233,'[8]Справочник СМР'!A:B,2,0),"Укажите код проекта, информаци появится автоматически"))</f>
        <v/>
      </c>
    </row>
    <row r="234" spans="3:3" x14ac:dyDescent="0.2">
      <c r="C234" s="114" t="str">
        <f>IF(B234="","",IFERROR(VLOOKUP(B234,'[8]Справочник СМР'!A:B,2,0),"Укажите код проекта, информаци появится автоматически"))</f>
        <v/>
      </c>
    </row>
    <row r="235" spans="3:3" x14ac:dyDescent="0.2">
      <c r="C235" s="114" t="str">
        <f>IF(B235="","",IFERROR(VLOOKUP(B235,'[8]Справочник СМР'!A:B,2,0),"Укажите код проекта, информаци появится автоматически"))</f>
        <v/>
      </c>
    </row>
    <row r="236" spans="3:3" x14ac:dyDescent="0.2">
      <c r="C236" s="114" t="str">
        <f>IF(B236="","",IFERROR(VLOOKUP(B236,'[8]Справочник СМР'!A:B,2,0),"Укажите код проекта, информаци появится автоматически"))</f>
        <v/>
      </c>
    </row>
    <row r="237" spans="3:3" x14ac:dyDescent="0.2">
      <c r="C237" s="114" t="str">
        <f>IF(B237="","",IFERROR(VLOOKUP(B237,'[8]Справочник СМР'!A:B,2,0),"Укажите код проекта, информаци появится автоматически"))</f>
        <v/>
      </c>
    </row>
    <row r="238" spans="3:3" x14ac:dyDescent="0.2">
      <c r="C238" s="114" t="str">
        <f>IF(B238="","",IFERROR(VLOOKUP(B238,'[8]Справочник СМР'!A:B,2,0),"Укажите код проекта, информаци появится автоматически"))</f>
        <v/>
      </c>
    </row>
    <row r="239" spans="3:3" x14ac:dyDescent="0.2">
      <c r="C239" s="114" t="str">
        <f>IF(B239="","",IFERROR(VLOOKUP(B239,'[8]Справочник СМР'!A:B,2,0),"Укажите код проекта, информаци появится автоматически"))</f>
        <v/>
      </c>
    </row>
    <row r="240" spans="3:3" x14ac:dyDescent="0.2">
      <c r="C240" s="114" t="str">
        <f>IF(B240="","",IFERROR(VLOOKUP(B240,'[8]Справочник СМР'!A:B,2,0),"Укажите код проекта, информаци появится автоматически"))</f>
        <v/>
      </c>
    </row>
    <row r="241" spans="3:3" x14ac:dyDescent="0.2">
      <c r="C241" s="114" t="str">
        <f>IF(B241="","",IFERROR(VLOOKUP(B241,'[8]Справочник СМР'!A:B,2,0),"Укажите код проекта, информаци появится автоматически"))</f>
        <v/>
      </c>
    </row>
    <row r="242" spans="3:3" x14ac:dyDescent="0.2">
      <c r="C242" s="114" t="str">
        <f>IF(B242="","",IFERROR(VLOOKUP(B242,'[8]Справочник СМР'!A:B,2,0),"Укажите код проекта, информаци появится автоматически"))</f>
        <v/>
      </c>
    </row>
    <row r="243" spans="3:3" x14ac:dyDescent="0.2">
      <c r="C243" s="114" t="str">
        <f>IF(B243="","",IFERROR(VLOOKUP(B243,'[8]Справочник СМР'!A:B,2,0),"Укажите код проекта, информаци появится автоматически"))</f>
        <v/>
      </c>
    </row>
    <row r="244" spans="3:3" x14ac:dyDescent="0.2">
      <c r="C244" s="114" t="str">
        <f>IF(B244="","",IFERROR(VLOOKUP(B244,'[8]Справочник СМР'!A:B,2,0),"Укажите код проекта, информаци появится автоматически"))</f>
        <v/>
      </c>
    </row>
    <row r="245" spans="3:3" x14ac:dyDescent="0.2">
      <c r="C245" s="114" t="str">
        <f>IF(B245="","",IFERROR(VLOOKUP(B245,'[8]Справочник СМР'!A:B,2,0),"Укажите код проекта, информаци появится автоматически"))</f>
        <v/>
      </c>
    </row>
    <row r="246" spans="3:3" x14ac:dyDescent="0.2">
      <c r="C246" s="114" t="str">
        <f>IF(B246="","",IFERROR(VLOOKUP(B246,'[8]Справочник СМР'!A:B,2,0),"Укажите код проекта, информаци появится автоматически"))</f>
        <v/>
      </c>
    </row>
    <row r="247" spans="3:3" x14ac:dyDescent="0.2">
      <c r="C247" s="114" t="str">
        <f>IF(B247="","",IFERROR(VLOOKUP(B247,'[8]Справочник СМР'!A:B,2,0),"Укажите код проекта, информаци появится автоматически"))</f>
        <v/>
      </c>
    </row>
    <row r="248" spans="3:3" x14ac:dyDescent="0.2">
      <c r="C248" s="114" t="str">
        <f>IF(B248="","",IFERROR(VLOOKUP(B248,'[8]Справочник СМР'!A:B,2,0),"Укажите код проекта, информаци появится автоматически"))</f>
        <v/>
      </c>
    </row>
    <row r="249" spans="3:3" x14ac:dyDescent="0.2">
      <c r="C249" s="114" t="str">
        <f>IF(B249="","",IFERROR(VLOOKUP(B249,'[8]Справочник СМР'!A:B,2,0),"Укажите код проекта, информаци появится автоматически"))</f>
        <v/>
      </c>
    </row>
    <row r="250" spans="3:3" x14ac:dyDescent="0.2">
      <c r="C250" s="114" t="str">
        <f>IF(B250="","",IFERROR(VLOOKUP(B250,'[8]Справочник СМР'!A:B,2,0),"Укажите код проекта, информаци появится автоматически"))</f>
        <v/>
      </c>
    </row>
    <row r="251" spans="3:3" x14ac:dyDescent="0.2">
      <c r="C251" s="114" t="str">
        <f>IF(B251="","",IFERROR(VLOOKUP(B251,'[8]Справочник СМР'!A:B,2,0),"Укажите код проекта, информаци появится автоматически"))</f>
        <v/>
      </c>
    </row>
    <row r="252" spans="3:3" x14ac:dyDescent="0.2">
      <c r="C252" s="114" t="str">
        <f>IF(B252="","",IFERROR(VLOOKUP(B252,'[8]Справочник СМР'!A:B,2,0),"Укажите код проекта, информаци появится автоматически"))</f>
        <v/>
      </c>
    </row>
    <row r="253" spans="3:3" x14ac:dyDescent="0.2">
      <c r="C253" s="114" t="str">
        <f>IF(B253="","",IFERROR(VLOOKUP(B253,'[8]Справочник СМР'!A:B,2,0),"Укажите код проекта, информаци появится автоматически"))</f>
        <v/>
      </c>
    </row>
    <row r="254" spans="3:3" x14ac:dyDescent="0.2">
      <c r="C254" s="114" t="str">
        <f>IF(B254="","",IFERROR(VLOOKUP(B254,'[8]Справочник СМР'!A:B,2,0),"Укажите код проекта, информаци появится автоматически"))</f>
        <v/>
      </c>
    </row>
    <row r="255" spans="3:3" x14ac:dyDescent="0.2">
      <c r="C255" s="114" t="str">
        <f>IF(B255="","",IFERROR(VLOOKUP(B255,'[8]Справочник СМР'!A:B,2,0),"Укажите код проекта, информаци появится автоматически"))</f>
        <v/>
      </c>
    </row>
    <row r="256" spans="3:3" x14ac:dyDescent="0.2">
      <c r="C256" s="114" t="str">
        <f>IF(B256="","",IFERROR(VLOOKUP(B256,'[8]Справочник СМР'!A:B,2,0),"Укажите код проекта, информаци появится автоматически"))</f>
        <v/>
      </c>
    </row>
    <row r="257" spans="3:3" x14ac:dyDescent="0.2">
      <c r="C257" s="114" t="str">
        <f>IF(B257="","",IFERROR(VLOOKUP(B257,'[8]Справочник СМР'!A:B,2,0),"Укажите код проекта, информаци появится автоматически"))</f>
        <v/>
      </c>
    </row>
    <row r="258" spans="3:3" x14ac:dyDescent="0.2">
      <c r="C258" s="114" t="str">
        <f>IF(B258="","",IFERROR(VLOOKUP(B258,'[8]Справочник СМР'!A:B,2,0),"Укажите код проекта, информаци появится автоматически"))</f>
        <v/>
      </c>
    </row>
    <row r="259" spans="3:3" x14ac:dyDescent="0.2">
      <c r="C259" s="114" t="str">
        <f>IF(B259="","",IFERROR(VLOOKUP(B259,'[8]Справочник СМР'!A:B,2,0),"Укажите код проекта, информаци появится автоматически"))</f>
        <v/>
      </c>
    </row>
    <row r="260" spans="3:3" x14ac:dyDescent="0.2">
      <c r="C260" s="114" t="str">
        <f>IF(B260="","",IFERROR(VLOOKUP(B260,'[8]Справочник СМР'!A:B,2,0),"Укажите код проекта, информаци появится автоматически"))</f>
        <v/>
      </c>
    </row>
    <row r="261" spans="3:3" x14ac:dyDescent="0.2">
      <c r="C261" s="114" t="str">
        <f>IF(B261="","",IFERROR(VLOOKUP(B261,'[8]Справочник СМР'!A:B,2,0),"Укажите код проекта, информаци появится автоматически"))</f>
        <v/>
      </c>
    </row>
    <row r="262" spans="3:3" x14ac:dyDescent="0.2">
      <c r="C262" s="114" t="str">
        <f>IF(B262="","",IFERROR(VLOOKUP(B262,'[8]Справочник СМР'!A:B,2,0),"Укажите код проекта, информаци появится автоматически"))</f>
        <v/>
      </c>
    </row>
    <row r="263" spans="3:3" x14ac:dyDescent="0.2">
      <c r="C263" s="114" t="str">
        <f>IF(B263="","",IFERROR(VLOOKUP(B263,'[8]Справочник СМР'!A:B,2,0),"Укажите код проекта, информаци появится автоматически"))</f>
        <v/>
      </c>
    </row>
    <row r="264" spans="3:3" x14ac:dyDescent="0.2">
      <c r="C264" s="114" t="str">
        <f>IF(B264="","",IFERROR(VLOOKUP(B264,'[8]Справочник СМР'!A:B,2,0),"Укажите код проекта, информаци появится автоматически"))</f>
        <v/>
      </c>
    </row>
    <row r="265" spans="3:3" x14ac:dyDescent="0.2">
      <c r="C265" s="114" t="str">
        <f>IF(B265="","",IFERROR(VLOOKUP(B265,'[8]Справочник СМР'!A:B,2,0),"Укажите код проекта, информаци появится автоматически"))</f>
        <v/>
      </c>
    </row>
    <row r="266" spans="3:3" x14ac:dyDescent="0.2">
      <c r="C266" s="114" t="str">
        <f>IF(B266="","",IFERROR(VLOOKUP(B266,'[8]Справочник СМР'!A:B,2,0),"Укажите код проекта, информаци появится автоматически"))</f>
        <v/>
      </c>
    </row>
    <row r="267" spans="3:3" x14ac:dyDescent="0.2">
      <c r="C267" s="114" t="str">
        <f>IF(B267="","",IFERROR(VLOOKUP(B267,'[8]Справочник СМР'!A:B,2,0),"Укажите код проекта, информаци появится автоматически"))</f>
        <v/>
      </c>
    </row>
    <row r="268" spans="3:3" x14ac:dyDescent="0.2">
      <c r="C268" s="114" t="str">
        <f>IF(B268="","",IFERROR(VLOOKUP(B268,'[8]Справочник СМР'!A:B,2,0),"Укажите код проекта, информаци появится автоматически"))</f>
        <v/>
      </c>
    </row>
    <row r="269" spans="3:3" x14ac:dyDescent="0.2">
      <c r="C269" s="114" t="str">
        <f>IF(B269="","",IFERROR(VLOOKUP(B269,'[8]Справочник СМР'!A:B,2,0),"Укажите код проекта, информаци появится автоматически"))</f>
        <v/>
      </c>
    </row>
    <row r="270" spans="3:3" x14ac:dyDescent="0.2">
      <c r="C270" s="114" t="str">
        <f>IF(B270="","",IFERROR(VLOOKUP(B270,'[8]Справочник СМР'!A:B,2,0),"Укажите код проекта, информаци появится автоматически"))</f>
        <v/>
      </c>
    </row>
    <row r="271" spans="3:3" x14ac:dyDescent="0.2">
      <c r="C271" s="114" t="str">
        <f>IF(B271="","",IFERROR(VLOOKUP(B271,'[8]Справочник СМР'!A:B,2,0),"Укажите код проекта, информаци появится автоматически"))</f>
        <v/>
      </c>
    </row>
    <row r="272" spans="3:3" x14ac:dyDescent="0.2">
      <c r="C272" s="114" t="str">
        <f>IF(B272="","",IFERROR(VLOOKUP(B272,'[8]Справочник СМР'!A:B,2,0),"Укажите код проекта, информаци появится автоматически"))</f>
        <v/>
      </c>
    </row>
    <row r="273" spans="3:3" x14ac:dyDescent="0.2">
      <c r="C273" s="114" t="str">
        <f>IF(B273="","",IFERROR(VLOOKUP(B273,'[8]Справочник СМР'!A:B,2,0),"Укажите код проекта, информаци появится автоматически"))</f>
        <v/>
      </c>
    </row>
    <row r="274" spans="3:3" x14ac:dyDescent="0.2">
      <c r="C274" s="114" t="str">
        <f>IF(B274="","",IFERROR(VLOOKUP(B274,'[8]Справочник СМР'!A:B,2,0),"Укажите код проекта, информаци появится автоматически"))</f>
        <v/>
      </c>
    </row>
    <row r="275" spans="3:3" x14ac:dyDescent="0.2">
      <c r="C275" s="114" t="str">
        <f>IF(B275="","",IFERROR(VLOOKUP(B275,'[8]Справочник СМР'!A:B,2,0),"Укажите код проекта, информаци появится автоматически"))</f>
        <v/>
      </c>
    </row>
    <row r="276" spans="3:3" x14ac:dyDescent="0.2">
      <c r="C276" s="114" t="str">
        <f>IF(B276="","",IFERROR(VLOOKUP(B276,'[8]Справочник СМР'!A:B,2,0),"Укажите код проекта, информаци появится автоматически"))</f>
        <v/>
      </c>
    </row>
    <row r="277" spans="3:3" x14ac:dyDescent="0.2">
      <c r="C277" s="114" t="str">
        <f>IF(B277="","",IFERROR(VLOOKUP(B277,'[8]Справочник СМР'!A:B,2,0),"Укажите код проекта, информаци появится автоматически"))</f>
        <v/>
      </c>
    </row>
    <row r="278" spans="3:3" x14ac:dyDescent="0.2">
      <c r="C278" s="114" t="str">
        <f>IF(B278="","",IFERROR(VLOOKUP(B278,'[8]Справочник СМР'!A:B,2,0),"Укажите код проекта, информаци появится автоматически"))</f>
        <v/>
      </c>
    </row>
    <row r="279" spans="3:3" x14ac:dyDescent="0.2">
      <c r="C279" s="114" t="str">
        <f>IF(B279="","",IFERROR(VLOOKUP(B279,'[8]Справочник СМР'!A:B,2,0),"Укажите код проекта, информаци появится автоматически"))</f>
        <v/>
      </c>
    </row>
    <row r="280" spans="3:3" x14ac:dyDescent="0.2">
      <c r="C280" s="114" t="str">
        <f>IF(B280="","",IFERROR(VLOOKUP(B280,'[8]Справочник СМР'!A:B,2,0),"Укажите код проекта, информаци появится автоматически"))</f>
        <v/>
      </c>
    </row>
    <row r="281" spans="3:3" x14ac:dyDescent="0.2">
      <c r="C281" s="114" t="str">
        <f>IF(B281="","",IFERROR(VLOOKUP(B281,'[8]Справочник СМР'!A:B,2,0),"Укажите код проекта, информаци появится автоматически"))</f>
        <v/>
      </c>
    </row>
    <row r="282" spans="3:3" x14ac:dyDescent="0.2">
      <c r="C282" s="114" t="str">
        <f>IF(B282="","",IFERROR(VLOOKUP(B282,'[8]Справочник СМР'!A:B,2,0),"Укажите код проекта, информаци появится автоматически"))</f>
        <v/>
      </c>
    </row>
    <row r="283" spans="3:3" x14ac:dyDescent="0.2">
      <c r="C283" s="114" t="str">
        <f>IF(B283="","",IFERROR(VLOOKUP(B283,'[8]Справочник СМР'!A:B,2,0),"Укажите код проекта, информаци появится автоматически"))</f>
        <v/>
      </c>
    </row>
    <row r="284" spans="3:3" x14ac:dyDescent="0.2">
      <c r="C284" s="114" t="str">
        <f>IF(B284="","",IFERROR(VLOOKUP(B284,'[8]Справочник СМР'!A:B,2,0),"Укажите код проекта, информаци появится автоматически"))</f>
        <v/>
      </c>
    </row>
    <row r="285" spans="3:3" x14ac:dyDescent="0.2">
      <c r="C285" s="114" t="str">
        <f>IF(B285="","",IFERROR(VLOOKUP(B285,'[8]Справочник СМР'!A:B,2,0),"Укажите код проекта, информаци появится автоматически"))</f>
        <v/>
      </c>
    </row>
    <row r="286" spans="3:3" x14ac:dyDescent="0.2">
      <c r="C286" s="114" t="str">
        <f>IF(B286="","",IFERROR(VLOOKUP(B286,'[8]Справочник СМР'!A:B,2,0),"Укажите код проекта, информаци появится автоматически"))</f>
        <v/>
      </c>
    </row>
    <row r="287" spans="3:3" x14ac:dyDescent="0.2">
      <c r="C287" s="114" t="str">
        <f>IF(B287="","",IFERROR(VLOOKUP(B287,'[8]Справочник СМР'!A:B,2,0),"Укажите код проекта, информаци появится автоматически"))</f>
        <v/>
      </c>
    </row>
    <row r="288" spans="3:3" x14ac:dyDescent="0.2">
      <c r="C288" s="114" t="str">
        <f>IF(B288="","",IFERROR(VLOOKUP(B288,'[8]Справочник СМР'!A:B,2,0),"Укажите код проекта, информаци появится автоматически"))</f>
        <v/>
      </c>
    </row>
    <row r="289" spans="1:3" x14ac:dyDescent="0.2">
      <c r="C289" s="114" t="str">
        <f>IF(B289="","",IFERROR(VLOOKUP(B289,'[8]Справочник СМР'!A:B,2,0),"Укажите код проекта, информаци появится автоматически"))</f>
        <v/>
      </c>
    </row>
    <row r="290" spans="1:3" x14ac:dyDescent="0.2">
      <c r="C290" s="114" t="str">
        <f>IF(B290="","",IFERROR(VLOOKUP(B290,'[8]Справочник СМР'!A:B,2,0),"Укажите код проекта, информаци появится автоматически"))</f>
        <v/>
      </c>
    </row>
    <row r="291" spans="1:3" x14ac:dyDescent="0.2">
      <c r="C291" s="114" t="str">
        <f>IF(B291="","",IFERROR(VLOOKUP(B291,'[8]Справочник СМР'!A:B,2,0),"Укажите код проекта, информаци появится автоматически"))</f>
        <v/>
      </c>
    </row>
    <row r="292" spans="1:3" x14ac:dyDescent="0.2">
      <c r="C292" s="114" t="str">
        <f>IF(B292="","",IFERROR(VLOOKUP(B292,'[8]Справочник СМР'!A:B,2,0),"Укажите код проекта, информаци появится автоматически"))</f>
        <v/>
      </c>
    </row>
    <row r="293" spans="1:3" x14ac:dyDescent="0.2">
      <c r="C293" s="114" t="str">
        <f>IF(B293="","",IFERROR(VLOOKUP(B293,'[8]Справочник СМР'!A:B,2,0),"Укажите код проекта, информаци появится автоматически"))</f>
        <v/>
      </c>
    </row>
    <row r="294" spans="1:3" x14ac:dyDescent="0.2">
      <c r="C294" s="114" t="str">
        <f>IF(B294="","",IFERROR(VLOOKUP(B294,'[8]Справочник СМР'!A:B,2,0),"Укажите код проекта, информаци появится автоматически"))</f>
        <v/>
      </c>
    </row>
    <row r="295" spans="1:3" x14ac:dyDescent="0.2">
      <c r="C295" s="114" t="str">
        <f>IF(B295="","",IFERROR(VLOOKUP(B295,'[8]Справочник СМР'!A:B,2,0),"Укажите код проекта, информаци появится автоматически"))</f>
        <v/>
      </c>
    </row>
    <row r="296" spans="1:3" x14ac:dyDescent="0.2">
      <c r="C296" s="114" t="str">
        <f>IF(B296="","",IFERROR(VLOOKUP(B296,'[8]Справочник СМР'!A:B,2,0),"Укажите код проекта, информаци появится автоматически"))</f>
        <v/>
      </c>
    </row>
    <row r="297" spans="1:3" x14ac:dyDescent="0.2">
      <c r="C297" s="114" t="str">
        <f>IF(B297="","",IFERROR(VLOOKUP(B297,'[8]Справочник СМР'!A:B,2,0),"Укажите код проекта, информаци появится автоматически"))</f>
        <v/>
      </c>
    </row>
    <row r="298" spans="1:3" x14ac:dyDescent="0.2">
      <c r="C298" s="114" t="str">
        <f>IF(B298="","",IFERROR(VLOOKUP(B298,'[8]Справочник СМР'!A:B,2,0),"Укажите код проекта, информаци появится автоматически"))</f>
        <v/>
      </c>
    </row>
    <row r="299" spans="1:3" x14ac:dyDescent="0.2">
      <c r="C299" s="114" t="str">
        <f>IF(B299="","",IFERROR(VLOOKUP(B299,'[8]Справочник СМР'!A:B,2,0),"Укажите код проекта, информаци появится автоматически"))</f>
        <v/>
      </c>
    </row>
    <row r="300" spans="1:3" x14ac:dyDescent="0.2">
      <c r="C300" s="114" t="str">
        <f>IF(B300="","",IFERROR(VLOOKUP(B300,'[8]Справочник СМР'!A:B,2,0),"Укажите код проекта, информаци появится автоматически"))</f>
        <v/>
      </c>
    </row>
    <row r="301" spans="1:3" x14ac:dyDescent="0.2">
      <c r="C301" s="114" t="str">
        <f>IF(B301="","",IFERROR(VLOOKUP(B301,'[8]Справочник СМР'!A:B,2,0),"Укажите код проекта, информаци появится автоматически"))</f>
        <v/>
      </c>
    </row>
    <row r="302" spans="1:3" x14ac:dyDescent="0.2">
      <c r="A302" s="105">
        <f t="shared" ref="A302:A330" si="2">A301+1</f>
        <v>1</v>
      </c>
      <c r="C302" s="114" t="str">
        <f>IF(B302="","",IFERROR(VLOOKUP(B302,'[8]Справочник СМР'!A:B,2,0),"Укажите код проекта, информаци появится автоматически"))</f>
        <v/>
      </c>
    </row>
    <row r="303" spans="1:3" x14ac:dyDescent="0.2">
      <c r="A303" s="105">
        <f t="shared" si="2"/>
        <v>2</v>
      </c>
      <c r="C303" s="114" t="str">
        <f>IF(B303="","",IFERROR(VLOOKUP(B303,'[8]Справочник СМР'!A:B,2,0),"Укажите код проекта, информаци появится автоматически"))</f>
        <v/>
      </c>
    </row>
    <row r="304" spans="1:3" x14ac:dyDescent="0.2">
      <c r="A304" s="105">
        <f t="shared" si="2"/>
        <v>3</v>
      </c>
      <c r="C304" s="114" t="str">
        <f>IF(B304="","",IFERROR(VLOOKUP(B304,'[8]Справочник СМР'!A:B,2,0),"Укажите код проекта, информаци появится автоматически"))</f>
        <v/>
      </c>
    </row>
    <row r="305" spans="1:3" x14ac:dyDescent="0.2">
      <c r="A305" s="105">
        <f t="shared" si="2"/>
        <v>4</v>
      </c>
      <c r="C305" s="114" t="str">
        <f>IF(B305="","",IFERROR(VLOOKUP(B305,'[8]Справочник СМР'!A:B,2,0),"Укажите код проекта, информаци появится автоматически"))</f>
        <v/>
      </c>
    </row>
    <row r="306" spans="1:3" x14ac:dyDescent="0.2">
      <c r="A306" s="105">
        <f t="shared" si="2"/>
        <v>5</v>
      </c>
      <c r="C306" s="114" t="str">
        <f>IF(B306="","",IFERROR(VLOOKUP(B306,'[8]Справочник СМР'!A:B,2,0),"Укажите код проекта, информаци появится автоматически"))</f>
        <v/>
      </c>
    </row>
    <row r="307" spans="1:3" x14ac:dyDescent="0.2">
      <c r="A307" s="105">
        <f t="shared" si="2"/>
        <v>6</v>
      </c>
      <c r="C307" s="114" t="str">
        <f>IF(B307="","",IFERROR(VLOOKUP(B307,'[8]Справочник СМР'!A:B,2,0),"Укажите код проекта, информаци появится автоматически"))</f>
        <v/>
      </c>
    </row>
    <row r="308" spans="1:3" x14ac:dyDescent="0.2">
      <c r="A308" s="105">
        <f t="shared" si="2"/>
        <v>7</v>
      </c>
      <c r="C308" s="114" t="str">
        <f>IF(B308="","",IFERROR(VLOOKUP(B308,'[8]Справочник СМР'!A:B,2,0),"Укажите код проекта, информаци появится автоматически"))</f>
        <v/>
      </c>
    </row>
    <row r="309" spans="1:3" x14ac:dyDescent="0.2">
      <c r="A309" s="105">
        <f t="shared" si="2"/>
        <v>8</v>
      </c>
      <c r="C309" s="114" t="str">
        <f>IF(B309="","",IFERROR(VLOOKUP(B309,'[8]Справочник СМР'!A:B,2,0),"Укажите код проекта, информаци появится автоматически"))</f>
        <v/>
      </c>
    </row>
    <row r="310" spans="1:3" x14ac:dyDescent="0.2">
      <c r="A310" s="105">
        <f t="shared" si="2"/>
        <v>9</v>
      </c>
      <c r="C310" s="114" t="str">
        <f>IF(B310="","",IFERROR(VLOOKUP(B310,'[8]Справочник СМР'!A:B,2,0),"Укажите код проекта, информаци появится автоматически"))</f>
        <v/>
      </c>
    </row>
    <row r="311" spans="1:3" x14ac:dyDescent="0.2">
      <c r="A311" s="105">
        <f t="shared" si="2"/>
        <v>10</v>
      </c>
      <c r="C311" s="114" t="str">
        <f>IF(B311="","",IFERROR(VLOOKUP(B311,'[8]Справочник СМР'!A:B,2,0),"Укажите код проекта, информаци появится автоматически"))</f>
        <v/>
      </c>
    </row>
    <row r="312" spans="1:3" x14ac:dyDescent="0.2">
      <c r="A312" s="105">
        <f t="shared" si="2"/>
        <v>11</v>
      </c>
      <c r="C312" s="114" t="str">
        <f>IF(B312="","",IFERROR(VLOOKUP(B312,'[8]Справочник СМР'!A:B,2,0),"Укажите код проекта, информаци появится автоматически"))</f>
        <v/>
      </c>
    </row>
    <row r="313" spans="1:3" x14ac:dyDescent="0.2">
      <c r="A313" s="105">
        <f t="shared" si="2"/>
        <v>12</v>
      </c>
      <c r="C313" s="114" t="str">
        <f>IF(B313="","",IFERROR(VLOOKUP(B313,'[8]Справочник СМР'!A:B,2,0),"Укажите код проекта, информаци появится автоматически"))</f>
        <v/>
      </c>
    </row>
    <row r="314" spans="1:3" x14ac:dyDescent="0.2">
      <c r="A314" s="105">
        <f t="shared" si="2"/>
        <v>13</v>
      </c>
      <c r="C314" s="114" t="str">
        <f>IF(B314="","",IFERROR(VLOOKUP(B314,'[8]Справочник СМР'!A:B,2,0),"Укажите код проекта, информаци появится автоматически"))</f>
        <v/>
      </c>
    </row>
    <row r="315" spans="1:3" x14ac:dyDescent="0.2">
      <c r="A315" s="105">
        <f t="shared" si="2"/>
        <v>14</v>
      </c>
      <c r="C315" s="114" t="str">
        <f>IF(B315="","",IFERROR(VLOOKUP(B315,'[8]Справочник СМР'!A:B,2,0),"Укажите код проекта, информаци появится автоматически"))</f>
        <v/>
      </c>
    </row>
    <row r="316" spans="1:3" x14ac:dyDescent="0.2">
      <c r="A316" s="105">
        <f t="shared" si="2"/>
        <v>15</v>
      </c>
      <c r="C316" s="114" t="str">
        <f>IF(B316="","",IFERROR(VLOOKUP(B316,'[8]Справочник СМР'!A:B,2,0),"Укажите код проекта, информаци появится автоматически"))</f>
        <v/>
      </c>
    </row>
    <row r="317" spans="1:3" x14ac:dyDescent="0.2">
      <c r="A317" s="105">
        <f t="shared" si="2"/>
        <v>16</v>
      </c>
      <c r="C317" s="114" t="str">
        <f>IF(B317="","",IFERROR(VLOOKUP(B317,'[8]Справочник СМР'!A:B,2,0),"Укажите код проекта, информаци появится автоматически"))</f>
        <v/>
      </c>
    </row>
    <row r="318" spans="1:3" x14ac:dyDescent="0.2">
      <c r="A318" s="105">
        <f t="shared" si="2"/>
        <v>17</v>
      </c>
      <c r="C318" s="114" t="str">
        <f>IF(B318="","",IFERROR(VLOOKUP(B318,'[8]Справочник СМР'!A:B,2,0),"Укажите код проекта, информаци появится автоматически"))</f>
        <v/>
      </c>
    </row>
    <row r="319" spans="1:3" x14ac:dyDescent="0.2">
      <c r="A319" s="105">
        <f t="shared" si="2"/>
        <v>18</v>
      </c>
      <c r="C319" s="114" t="str">
        <f>IF(B319="","",IFERROR(VLOOKUP(B319,'[8]Справочник СМР'!A:B,2,0),"Укажите код проекта, информаци появится автоматически"))</f>
        <v/>
      </c>
    </row>
    <row r="320" spans="1:3" x14ac:dyDescent="0.2">
      <c r="A320" s="105">
        <f t="shared" si="2"/>
        <v>19</v>
      </c>
      <c r="C320" s="114" t="str">
        <f>IF(B320="","",IFERROR(VLOOKUP(B320,'[8]Справочник СМР'!A:B,2,0),"Укажите код проекта, информаци появится автоматически"))</f>
        <v/>
      </c>
    </row>
    <row r="321" spans="1:3" x14ac:dyDescent="0.2">
      <c r="A321" s="105">
        <f t="shared" si="2"/>
        <v>20</v>
      </c>
      <c r="C321" s="114" t="str">
        <f>IF(B321="","",IFERROR(VLOOKUP(B321,'[8]Справочник СМР'!A:B,2,0),"Укажите код проекта, информаци появится автоматически"))</f>
        <v/>
      </c>
    </row>
    <row r="322" spans="1:3" x14ac:dyDescent="0.2">
      <c r="A322" s="105">
        <f t="shared" si="2"/>
        <v>21</v>
      </c>
      <c r="C322" s="114" t="str">
        <f>IF(B322="","",IFERROR(VLOOKUP(B322,'[8]Справочник СМР'!A:B,2,0),"Укажите код проекта, информаци появится автоматически"))</f>
        <v/>
      </c>
    </row>
    <row r="323" spans="1:3" x14ac:dyDescent="0.2">
      <c r="A323" s="105">
        <f t="shared" si="2"/>
        <v>22</v>
      </c>
      <c r="C323" s="114" t="str">
        <f>IF(B323="","",IFERROR(VLOOKUP(B323,'[8]Справочник СМР'!A:B,2,0),"Укажите код проекта, информаци появится автоматически"))</f>
        <v/>
      </c>
    </row>
    <row r="324" spans="1:3" x14ac:dyDescent="0.2">
      <c r="A324" s="105">
        <f t="shared" si="2"/>
        <v>23</v>
      </c>
      <c r="C324" s="114" t="str">
        <f>IF(B324="","",IFERROR(VLOOKUP(B324,'[8]Справочник СМР'!A:B,2,0),"Укажите код проекта, информаци появится автоматически"))</f>
        <v/>
      </c>
    </row>
    <row r="325" spans="1:3" x14ac:dyDescent="0.2">
      <c r="A325" s="105">
        <f t="shared" si="2"/>
        <v>24</v>
      </c>
      <c r="C325" s="114" t="str">
        <f>IF(B325="","",IFERROR(VLOOKUP(B325,'[8]Справочник СМР'!A:B,2,0),"Укажите код проекта, информаци появится автоматически"))</f>
        <v/>
      </c>
    </row>
    <row r="326" spans="1:3" x14ac:dyDescent="0.2">
      <c r="A326" s="105">
        <f t="shared" si="2"/>
        <v>25</v>
      </c>
      <c r="C326" s="114" t="str">
        <f>IF(B326="","",IFERROR(VLOOKUP(B326,'[8]Справочник СМР'!A:B,2,0),"Укажите код проекта, информаци появится автоматически"))</f>
        <v/>
      </c>
    </row>
    <row r="327" spans="1:3" x14ac:dyDescent="0.2">
      <c r="A327" s="105">
        <f t="shared" si="2"/>
        <v>26</v>
      </c>
      <c r="C327" s="114" t="str">
        <f>IF(B327="","",IFERROR(VLOOKUP(B327,'[8]Справочник СМР'!A:B,2,0),"Укажите код проекта, информаци появится автоматически"))</f>
        <v/>
      </c>
    </row>
    <row r="328" spans="1:3" x14ac:dyDescent="0.2">
      <c r="A328" s="105">
        <f t="shared" si="2"/>
        <v>27</v>
      </c>
      <c r="C328" s="114" t="str">
        <f>IF(B328="","",IFERROR(VLOOKUP(B328,'[8]Справочник СМР'!A:B,2,0),"Укажите код проекта, информаци появится автоматически"))</f>
        <v/>
      </c>
    </row>
    <row r="329" spans="1:3" x14ac:dyDescent="0.2">
      <c r="A329" s="105">
        <f t="shared" si="2"/>
        <v>28</v>
      </c>
      <c r="C329" s="114" t="str">
        <f>IF(B329="","",IFERROR(VLOOKUP(B329,'[8]Справочник СМР'!A:B,2,0),"Укажите код проекта, информаци появится автоматически"))</f>
        <v/>
      </c>
    </row>
    <row r="330" spans="1:3" x14ac:dyDescent="0.2">
      <c r="A330" s="105">
        <f t="shared" si="2"/>
        <v>29</v>
      </c>
      <c r="C330" s="114" t="str">
        <f>IF(B330="","",IFERROR(VLOOKUP(B330,'[8]Справочник СМР'!A:B,2,0),"Укажите код проекта, информаци появится автоматически"))</f>
        <v/>
      </c>
    </row>
    <row r="331" spans="1:3" x14ac:dyDescent="0.2">
      <c r="A331" s="105">
        <f t="shared" ref="A331:A372" si="3">A330+1</f>
        <v>30</v>
      </c>
      <c r="C331" s="114" t="str">
        <f>IF(B331="","",IFERROR(VLOOKUP(B331,'[8]Справочник СМР'!A:B,2,0),"Укажите код проекта, информаци появится автоматически"))</f>
        <v/>
      </c>
    </row>
    <row r="332" spans="1:3" x14ac:dyDescent="0.2">
      <c r="A332" s="105">
        <f t="shared" si="3"/>
        <v>31</v>
      </c>
      <c r="C332" s="114" t="str">
        <f>IF(B332="","",IFERROR(VLOOKUP(B332,'[8]Справочник СМР'!A:B,2,0),"Укажите код проекта, информаци появится автоматически"))</f>
        <v/>
      </c>
    </row>
    <row r="333" spans="1:3" x14ac:dyDescent="0.2">
      <c r="A333" s="105">
        <f t="shared" si="3"/>
        <v>32</v>
      </c>
      <c r="C333" s="114" t="str">
        <f>IF(B333="","",IFERROR(VLOOKUP(B333,'[8]Справочник СМР'!A:B,2,0),"Укажите код проекта, информаци появится автоматически"))</f>
        <v/>
      </c>
    </row>
    <row r="334" spans="1:3" x14ac:dyDescent="0.2">
      <c r="A334" s="105">
        <f t="shared" si="3"/>
        <v>33</v>
      </c>
      <c r="C334" s="114" t="str">
        <f>IF(B334="","",IFERROR(VLOOKUP(B334,'[8]Справочник СМР'!A:B,2,0),"Укажите код проекта, информаци появится автоматически"))</f>
        <v/>
      </c>
    </row>
    <row r="335" spans="1:3" x14ac:dyDescent="0.2">
      <c r="A335" s="105">
        <f t="shared" si="3"/>
        <v>34</v>
      </c>
      <c r="C335" s="114" t="str">
        <f>IF(B335="","",IFERROR(VLOOKUP(B335,'[8]Справочник СМР'!A:B,2,0),"Укажите код проекта, информаци появится автоматически"))</f>
        <v/>
      </c>
    </row>
    <row r="336" spans="1:3" x14ac:dyDescent="0.2">
      <c r="A336" s="105">
        <f t="shared" si="3"/>
        <v>35</v>
      </c>
      <c r="C336" s="114" t="str">
        <f>IF(B336="","",IFERROR(VLOOKUP(B336,'[8]Справочник СМР'!A:B,2,0),"Укажите код проекта, информаци появится автоматически"))</f>
        <v/>
      </c>
    </row>
    <row r="337" spans="1:3" x14ac:dyDescent="0.2">
      <c r="A337" s="105">
        <f t="shared" si="3"/>
        <v>36</v>
      </c>
      <c r="C337" s="114" t="str">
        <f>IF(B337="","",IFERROR(VLOOKUP(B337,'[8]Справочник СМР'!A:B,2,0),"Укажите код проекта, информаци появится автоматически"))</f>
        <v/>
      </c>
    </row>
    <row r="338" spans="1:3" x14ac:dyDescent="0.2">
      <c r="A338" s="105">
        <f t="shared" si="3"/>
        <v>37</v>
      </c>
      <c r="C338" s="114" t="str">
        <f>IF(B338="","",IFERROR(VLOOKUP(B338,'[8]Справочник СМР'!A:B,2,0),"Укажите код проекта, информаци появится автоматически"))</f>
        <v/>
      </c>
    </row>
    <row r="339" spans="1:3" x14ac:dyDescent="0.2">
      <c r="A339" s="105">
        <f t="shared" si="3"/>
        <v>38</v>
      </c>
      <c r="C339" s="114" t="str">
        <f>IF(B339="","",IFERROR(VLOOKUP(B339,'[8]Справочник СМР'!A:B,2,0),"Укажите код проекта, информаци появится автоматически"))</f>
        <v/>
      </c>
    </row>
    <row r="340" spans="1:3" x14ac:dyDescent="0.2">
      <c r="A340" s="105">
        <f t="shared" si="3"/>
        <v>39</v>
      </c>
      <c r="C340" s="114" t="str">
        <f>IF(B340="","",IFERROR(VLOOKUP(B340,'[8]Справочник СМР'!A:B,2,0),"Укажите код проекта, информаци появится автоматически"))</f>
        <v/>
      </c>
    </row>
    <row r="341" spans="1:3" x14ac:dyDescent="0.2">
      <c r="A341" s="105">
        <f t="shared" si="3"/>
        <v>40</v>
      </c>
      <c r="C341" s="114" t="str">
        <f>IF(B341="","",IFERROR(VLOOKUP(B341,'[8]Справочник СМР'!A:B,2,0),"Укажите код проекта, информаци появится автоматически"))</f>
        <v/>
      </c>
    </row>
    <row r="342" spans="1:3" x14ac:dyDescent="0.2">
      <c r="A342" s="105">
        <f t="shared" si="3"/>
        <v>41</v>
      </c>
      <c r="C342" s="114" t="str">
        <f>IF(B342="","",IFERROR(VLOOKUP(B342,'[8]Справочник СМР'!A:B,2,0),"Укажите код проекта, информаци появится автоматически"))</f>
        <v/>
      </c>
    </row>
    <row r="343" spans="1:3" x14ac:dyDescent="0.2">
      <c r="A343" s="105">
        <f t="shared" si="3"/>
        <v>42</v>
      </c>
      <c r="C343" s="114" t="str">
        <f>IF(B343="","",IFERROR(VLOOKUP(B343,'[8]Справочник СМР'!A:B,2,0),"Укажите код проекта, информаци появится автоматически"))</f>
        <v/>
      </c>
    </row>
    <row r="344" spans="1:3" x14ac:dyDescent="0.2">
      <c r="A344" s="105">
        <f t="shared" si="3"/>
        <v>43</v>
      </c>
      <c r="C344" s="114" t="str">
        <f>IF(B344="","",IFERROR(VLOOKUP(B344,'[8]Справочник СМР'!A:B,2,0),"Укажите код проекта, информаци появится автоматически"))</f>
        <v/>
      </c>
    </row>
    <row r="345" spans="1:3" x14ac:dyDescent="0.2">
      <c r="A345" s="105">
        <f t="shared" si="3"/>
        <v>44</v>
      </c>
      <c r="C345" s="114" t="str">
        <f>IF(B345="","",IFERROR(VLOOKUP(B345,'[8]Справочник СМР'!A:B,2,0),"Укажите код проекта, информаци появится автоматически"))</f>
        <v/>
      </c>
    </row>
    <row r="346" spans="1:3" x14ac:dyDescent="0.2">
      <c r="A346" s="105">
        <f t="shared" si="3"/>
        <v>45</v>
      </c>
      <c r="C346" s="114" t="str">
        <f>IF(B346="","",IFERROR(VLOOKUP(B346,'[8]Справочник СМР'!A:B,2,0),"Укажите код проекта, информаци появится автоматически"))</f>
        <v/>
      </c>
    </row>
    <row r="347" spans="1:3" x14ac:dyDescent="0.2">
      <c r="A347" s="105">
        <f t="shared" si="3"/>
        <v>46</v>
      </c>
      <c r="C347" s="114" t="str">
        <f>IF(B347="","",IFERROR(VLOOKUP(B347,'[8]Справочник СМР'!A:B,2,0),"Укажите код проекта, информаци появится автоматически"))</f>
        <v/>
      </c>
    </row>
    <row r="348" spans="1:3" x14ac:dyDescent="0.2">
      <c r="A348" s="105">
        <f t="shared" si="3"/>
        <v>47</v>
      </c>
      <c r="C348" s="114" t="str">
        <f>IF(B348="","",IFERROR(VLOOKUP(B348,'[8]Справочник СМР'!A:B,2,0),"Укажите код проекта, информаци появится автоматически"))</f>
        <v/>
      </c>
    </row>
    <row r="349" spans="1:3" x14ac:dyDescent="0.2">
      <c r="A349" s="105">
        <f t="shared" si="3"/>
        <v>48</v>
      </c>
      <c r="C349" s="114" t="str">
        <f>IF(B349="","",IFERROR(VLOOKUP(B349,'[8]Справочник СМР'!A:B,2,0),"Укажите код проекта, информаци появится автоматически"))</f>
        <v/>
      </c>
    </row>
    <row r="350" spans="1:3" x14ac:dyDescent="0.2">
      <c r="A350" s="105">
        <f t="shared" si="3"/>
        <v>49</v>
      </c>
      <c r="C350" s="114" t="str">
        <f>IF(B350="","",IFERROR(VLOOKUP(B350,'[8]Справочник СМР'!A:B,2,0),"Укажите код проекта, информаци появится автоматически"))</f>
        <v/>
      </c>
    </row>
    <row r="351" spans="1:3" x14ac:dyDescent="0.2">
      <c r="A351" s="105">
        <f t="shared" si="3"/>
        <v>50</v>
      </c>
      <c r="C351" s="114" t="str">
        <f>IF(B351="","",IFERROR(VLOOKUP(B351,'[8]Справочник СМР'!A:B,2,0),"Укажите код проекта, информаци появится автоматически"))</f>
        <v/>
      </c>
    </row>
    <row r="352" spans="1:3" x14ac:dyDescent="0.2">
      <c r="A352" s="105">
        <f t="shared" si="3"/>
        <v>51</v>
      </c>
      <c r="C352" s="114" t="str">
        <f>IF(B352="","",IFERROR(VLOOKUP(B352,'[8]Справочник СМР'!A:B,2,0),"Укажите код проекта, информаци появится автоматически"))</f>
        <v/>
      </c>
    </row>
    <row r="353" spans="1:3" x14ac:dyDescent="0.2">
      <c r="A353" s="105">
        <f t="shared" si="3"/>
        <v>52</v>
      </c>
      <c r="C353" s="114" t="str">
        <f>IF(B353="","",IFERROR(VLOOKUP(B353,'[8]Справочник СМР'!A:B,2,0),"Укажите код проекта, информаци появится автоматически"))</f>
        <v/>
      </c>
    </row>
    <row r="354" spans="1:3" x14ac:dyDescent="0.2">
      <c r="A354" s="105">
        <f t="shared" si="3"/>
        <v>53</v>
      </c>
      <c r="C354" s="114" t="str">
        <f>IF(B354="","",IFERROR(VLOOKUP(B354,'[8]Справочник СМР'!A:B,2,0),"Укажите код проекта, информаци появится автоматически"))</f>
        <v/>
      </c>
    </row>
    <row r="355" spans="1:3" x14ac:dyDescent="0.2">
      <c r="A355" s="105">
        <f t="shared" si="3"/>
        <v>54</v>
      </c>
      <c r="C355" s="114" t="str">
        <f>IF(B355="","",IFERROR(VLOOKUP(B355,'[8]Справочник СМР'!A:B,2,0),"Укажите код проекта, информаци появится автоматически"))</f>
        <v/>
      </c>
    </row>
    <row r="356" spans="1:3" x14ac:dyDescent="0.2">
      <c r="A356" s="105">
        <f t="shared" si="3"/>
        <v>55</v>
      </c>
      <c r="C356" s="114" t="str">
        <f>IF(B356="","",IFERROR(VLOOKUP(B356,'[8]Справочник СМР'!A:B,2,0),"Укажите код проекта, информаци появится автоматически"))</f>
        <v/>
      </c>
    </row>
    <row r="357" spans="1:3" x14ac:dyDescent="0.2">
      <c r="A357" s="105">
        <f t="shared" si="3"/>
        <v>56</v>
      </c>
      <c r="C357" s="114" t="str">
        <f>IF(B357="","",IFERROR(VLOOKUP(B357,'[8]Справочник СМР'!A:B,2,0),"Укажите код проекта, информаци появится автоматически"))</f>
        <v/>
      </c>
    </row>
    <row r="358" spans="1:3" x14ac:dyDescent="0.2">
      <c r="A358" s="105">
        <f t="shared" si="3"/>
        <v>57</v>
      </c>
      <c r="C358" s="114" t="str">
        <f>IF(B358="","",IFERROR(VLOOKUP(B358,'[8]Справочник СМР'!A:B,2,0),"Укажите код проекта, информаци появится автоматически"))</f>
        <v/>
      </c>
    </row>
    <row r="359" spans="1:3" x14ac:dyDescent="0.2">
      <c r="A359" s="105">
        <f t="shared" si="3"/>
        <v>58</v>
      </c>
      <c r="C359" s="114" t="str">
        <f>IF(B359="","",IFERROR(VLOOKUP(B359,'[8]Справочник СМР'!A:B,2,0),"Укажите код проекта, информаци появится автоматически"))</f>
        <v/>
      </c>
    </row>
    <row r="360" spans="1:3" x14ac:dyDescent="0.2">
      <c r="A360" s="105">
        <f t="shared" si="3"/>
        <v>59</v>
      </c>
      <c r="C360" s="114" t="str">
        <f>IF(B360="","",IFERROR(VLOOKUP(B360,'[8]Справочник СМР'!A:B,2,0),"Укажите код проекта, информаци появится автоматически"))</f>
        <v/>
      </c>
    </row>
    <row r="361" spans="1:3" x14ac:dyDescent="0.2">
      <c r="A361" s="105">
        <f t="shared" si="3"/>
        <v>60</v>
      </c>
      <c r="C361" s="114" t="str">
        <f>IF(B361="","",IFERROR(VLOOKUP(B361,'[8]Справочник СМР'!A:B,2,0),"Укажите код проекта, информаци появится автоматически"))</f>
        <v/>
      </c>
    </row>
    <row r="362" spans="1:3" x14ac:dyDescent="0.2">
      <c r="A362" s="105">
        <f t="shared" si="3"/>
        <v>61</v>
      </c>
      <c r="C362" s="114" t="str">
        <f>IF(B362="","",IFERROR(VLOOKUP(B362,'[8]Справочник СМР'!A:B,2,0),"Укажите код проекта, информаци появится автоматически"))</f>
        <v/>
      </c>
    </row>
    <row r="363" spans="1:3" x14ac:dyDescent="0.2">
      <c r="A363" s="105">
        <f t="shared" si="3"/>
        <v>62</v>
      </c>
      <c r="C363" s="114" t="str">
        <f>IF(B363="","",IFERROR(VLOOKUP(B363,'[8]Справочник СМР'!A:B,2,0),"Укажите код проекта, информаци появится автоматически"))</f>
        <v/>
      </c>
    </row>
    <row r="364" spans="1:3" x14ac:dyDescent="0.2">
      <c r="A364" s="105">
        <f t="shared" si="3"/>
        <v>63</v>
      </c>
      <c r="C364" s="114" t="str">
        <f>IF(B364="","",IFERROR(VLOOKUP(B364,'[8]Справочник СМР'!A:B,2,0),"Укажите код проекта, информаци появится автоматически"))</f>
        <v/>
      </c>
    </row>
    <row r="365" spans="1:3" x14ac:dyDescent="0.2">
      <c r="A365" s="105">
        <f t="shared" si="3"/>
        <v>64</v>
      </c>
      <c r="C365" s="114" t="str">
        <f>IF(B365="","",IFERROR(VLOOKUP(B365,'[8]Справочник СМР'!A:B,2,0),"Укажите код проекта, информаци появится автоматически"))</f>
        <v/>
      </c>
    </row>
    <row r="366" spans="1:3" x14ac:dyDescent="0.2">
      <c r="A366" s="105">
        <f t="shared" si="3"/>
        <v>65</v>
      </c>
      <c r="C366" s="114" t="str">
        <f>IF(B366="","",IFERROR(VLOOKUP(B366,'[8]Справочник СМР'!A:B,2,0),"Укажите код проекта, информаци появится автоматически"))</f>
        <v/>
      </c>
    </row>
    <row r="367" spans="1:3" x14ac:dyDescent="0.2">
      <c r="A367" s="105">
        <f t="shared" si="3"/>
        <v>66</v>
      </c>
      <c r="C367" s="114" t="str">
        <f>IF(B367="","",IFERROR(VLOOKUP(B367,'[8]Справочник СМР'!A:B,2,0),"Укажите код проекта, информаци появится автоматически"))</f>
        <v/>
      </c>
    </row>
    <row r="368" spans="1:3" x14ac:dyDescent="0.2">
      <c r="A368" s="105">
        <f t="shared" si="3"/>
        <v>67</v>
      </c>
      <c r="C368" s="114" t="str">
        <f>IF(B368="","",IFERROR(VLOOKUP(B368,'[8]Справочник СМР'!A:B,2,0),"Укажите код проекта, информаци появится автоматически"))</f>
        <v/>
      </c>
    </row>
    <row r="369" spans="1:3" x14ac:dyDescent="0.2">
      <c r="A369" s="105">
        <f t="shared" si="3"/>
        <v>68</v>
      </c>
      <c r="C369" s="114" t="str">
        <f>IF(B369="","",IFERROR(VLOOKUP(B369,'[8]Справочник СМР'!A:B,2,0),"Укажите код проекта, информаци появится автоматически"))</f>
        <v/>
      </c>
    </row>
    <row r="370" spans="1:3" x14ac:dyDescent="0.2">
      <c r="A370" s="105">
        <f t="shared" si="3"/>
        <v>69</v>
      </c>
      <c r="C370" s="114" t="str">
        <f>IF(B370="","",IFERROR(VLOOKUP(B370,'[8]Справочник СМР'!A:B,2,0),"Укажите код проекта, информаци появится автоматически"))</f>
        <v/>
      </c>
    </row>
    <row r="371" spans="1:3" x14ac:dyDescent="0.2">
      <c r="A371" s="105">
        <f t="shared" si="3"/>
        <v>70</v>
      </c>
      <c r="C371" s="114" t="str">
        <f>IF(B371="","",IFERROR(VLOOKUP(B371,'[8]Справочник СМР'!A:B,2,0),"Укажите код проекта, информаци появится автоматически"))</f>
        <v/>
      </c>
    </row>
    <row r="372" spans="1:3" x14ac:dyDescent="0.2">
      <c r="A372" s="105">
        <f t="shared" si="3"/>
        <v>71</v>
      </c>
    </row>
  </sheetData>
  <mergeCells count="10">
    <mergeCell ref="B22:D22"/>
    <mergeCell ref="A2:I2"/>
    <mergeCell ref="A3:I3"/>
    <mergeCell ref="G5:H5"/>
    <mergeCell ref="I5:J5"/>
    <mergeCell ref="N1:Q3"/>
    <mergeCell ref="K5:L5"/>
    <mergeCell ref="M5:O5"/>
    <mergeCell ref="P5:Q5"/>
    <mergeCell ref="A21:C21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'C:\Users\adibrova\Desktop\распоряжение нзп\[Копия Запрос_незаактированный субподряд.xlsx]Справочник СМР'!#REF!</xm:f>
          </x14:formula1>
          <xm:sqref>B8:B20 B23:B1048576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DF230"/>
  <sheetViews>
    <sheetView tabSelected="1" view="pageBreakPreview" topLeftCell="A22" zoomScale="115" zoomScaleNormal="85" zoomScaleSheetLayoutView="115" workbookViewId="0">
      <selection activeCell="D42" sqref="D42"/>
    </sheetView>
  </sheetViews>
  <sheetFormatPr defaultColWidth="8.85546875" defaultRowHeight="12.75" x14ac:dyDescent="0.2"/>
  <cols>
    <col min="1" max="1" width="3.7109375" style="7" customWidth="1"/>
    <col min="2" max="2" width="9.7109375" style="7" customWidth="1"/>
    <col min="3" max="3" width="28" style="7" customWidth="1"/>
    <col min="4" max="4" width="6" style="92" customWidth="1"/>
    <col min="5" max="5" width="7.28515625" style="93" customWidth="1"/>
    <col min="6" max="6" width="7.85546875" style="94" customWidth="1"/>
    <col min="7" max="7" width="12" style="95" customWidth="1"/>
    <col min="8" max="9" width="10.5703125" style="6" customWidth="1"/>
    <col min="10" max="58" width="8.85546875" style="7"/>
    <col min="59" max="59" width="3.140625" style="7" customWidth="1"/>
    <col min="60" max="60" width="6.42578125" style="7" customWidth="1"/>
    <col min="61" max="61" width="15.85546875" style="7" customWidth="1"/>
    <col min="62" max="62" width="51.42578125" style="7" customWidth="1"/>
    <col min="63" max="63" width="15.7109375" style="7" customWidth="1"/>
    <col min="64" max="64" width="13.140625" style="7" customWidth="1"/>
    <col min="65" max="65" width="14.85546875" style="7" customWidth="1"/>
    <col min="66" max="66" width="15.7109375" style="7" customWidth="1"/>
    <col min="67" max="67" width="13.42578125" style="7" customWidth="1"/>
    <col min="68" max="107" width="8.85546875" style="7"/>
    <col min="108" max="108" width="13.7109375" style="7" bestFit="1" customWidth="1"/>
    <col min="109" max="314" width="8.85546875" style="7"/>
    <col min="315" max="315" width="3.140625" style="7" customWidth="1"/>
    <col min="316" max="316" width="6.42578125" style="7" customWidth="1"/>
    <col min="317" max="317" width="15.85546875" style="7" customWidth="1"/>
    <col min="318" max="318" width="51.42578125" style="7" customWidth="1"/>
    <col min="319" max="319" width="15.7109375" style="7" customWidth="1"/>
    <col min="320" max="320" width="13.140625" style="7" customWidth="1"/>
    <col min="321" max="321" width="14.85546875" style="7" customWidth="1"/>
    <col min="322" max="322" width="15.7109375" style="7" customWidth="1"/>
    <col min="323" max="323" width="13.42578125" style="7" customWidth="1"/>
    <col min="324" max="570" width="8.85546875" style="7"/>
    <col min="571" max="571" width="3.140625" style="7" customWidth="1"/>
    <col min="572" max="572" width="6.42578125" style="7" customWidth="1"/>
    <col min="573" max="573" width="15.85546875" style="7" customWidth="1"/>
    <col min="574" max="574" width="51.42578125" style="7" customWidth="1"/>
    <col min="575" max="575" width="15.7109375" style="7" customWidth="1"/>
    <col min="576" max="576" width="13.140625" style="7" customWidth="1"/>
    <col min="577" max="577" width="14.85546875" style="7" customWidth="1"/>
    <col min="578" max="578" width="15.7109375" style="7" customWidth="1"/>
    <col min="579" max="579" width="13.42578125" style="7" customWidth="1"/>
    <col min="580" max="826" width="8.85546875" style="7"/>
    <col min="827" max="827" width="3.140625" style="7" customWidth="1"/>
    <col min="828" max="828" width="6.42578125" style="7" customWidth="1"/>
    <col min="829" max="829" width="15.85546875" style="7" customWidth="1"/>
    <col min="830" max="830" width="51.42578125" style="7" customWidth="1"/>
    <col min="831" max="831" width="15.7109375" style="7" customWidth="1"/>
    <col min="832" max="832" width="13.140625" style="7" customWidth="1"/>
    <col min="833" max="833" width="14.85546875" style="7" customWidth="1"/>
    <col min="834" max="834" width="15.7109375" style="7" customWidth="1"/>
    <col min="835" max="835" width="13.42578125" style="7" customWidth="1"/>
    <col min="836" max="1082" width="8.85546875" style="7"/>
    <col min="1083" max="1083" width="3.140625" style="7" customWidth="1"/>
    <col min="1084" max="1084" width="6.42578125" style="7" customWidth="1"/>
    <col min="1085" max="1085" width="15.85546875" style="7" customWidth="1"/>
    <col min="1086" max="1086" width="51.42578125" style="7" customWidth="1"/>
    <col min="1087" max="1087" width="15.7109375" style="7" customWidth="1"/>
    <col min="1088" max="1088" width="13.140625" style="7" customWidth="1"/>
    <col min="1089" max="1089" width="14.85546875" style="7" customWidth="1"/>
    <col min="1090" max="1090" width="15.7109375" style="7" customWidth="1"/>
    <col min="1091" max="1091" width="13.42578125" style="7" customWidth="1"/>
    <col min="1092" max="1338" width="8.85546875" style="7"/>
    <col min="1339" max="1339" width="3.140625" style="7" customWidth="1"/>
    <col min="1340" max="1340" width="6.42578125" style="7" customWidth="1"/>
    <col min="1341" max="1341" width="15.85546875" style="7" customWidth="1"/>
    <col min="1342" max="1342" width="51.42578125" style="7" customWidth="1"/>
    <col min="1343" max="1343" width="15.7109375" style="7" customWidth="1"/>
    <col min="1344" max="1344" width="13.140625" style="7" customWidth="1"/>
    <col min="1345" max="1345" width="14.85546875" style="7" customWidth="1"/>
    <col min="1346" max="1346" width="15.7109375" style="7" customWidth="1"/>
    <col min="1347" max="1347" width="13.42578125" style="7" customWidth="1"/>
    <col min="1348" max="1594" width="8.85546875" style="7"/>
    <col min="1595" max="1595" width="3.140625" style="7" customWidth="1"/>
    <col min="1596" max="1596" width="6.42578125" style="7" customWidth="1"/>
    <col min="1597" max="1597" width="15.85546875" style="7" customWidth="1"/>
    <col min="1598" max="1598" width="51.42578125" style="7" customWidth="1"/>
    <col min="1599" max="1599" width="15.7109375" style="7" customWidth="1"/>
    <col min="1600" max="1600" width="13.140625" style="7" customWidth="1"/>
    <col min="1601" max="1601" width="14.85546875" style="7" customWidth="1"/>
    <col min="1602" max="1602" width="15.7109375" style="7" customWidth="1"/>
    <col min="1603" max="1603" width="13.42578125" style="7" customWidth="1"/>
    <col min="1604" max="1850" width="8.85546875" style="7"/>
    <col min="1851" max="1851" width="3.140625" style="7" customWidth="1"/>
    <col min="1852" max="1852" width="6.42578125" style="7" customWidth="1"/>
    <col min="1853" max="1853" width="15.85546875" style="7" customWidth="1"/>
    <col min="1854" max="1854" width="51.42578125" style="7" customWidth="1"/>
    <col min="1855" max="1855" width="15.7109375" style="7" customWidth="1"/>
    <col min="1856" max="1856" width="13.140625" style="7" customWidth="1"/>
    <col min="1857" max="1857" width="14.85546875" style="7" customWidth="1"/>
    <col min="1858" max="1858" width="15.7109375" style="7" customWidth="1"/>
    <col min="1859" max="1859" width="13.42578125" style="7" customWidth="1"/>
    <col min="1860" max="2106" width="8.85546875" style="7"/>
    <col min="2107" max="2107" width="3.140625" style="7" customWidth="1"/>
    <col min="2108" max="2108" width="6.42578125" style="7" customWidth="1"/>
    <col min="2109" max="2109" width="15.85546875" style="7" customWidth="1"/>
    <col min="2110" max="2110" width="51.42578125" style="7" customWidth="1"/>
    <col min="2111" max="2111" width="15.7109375" style="7" customWidth="1"/>
    <col min="2112" max="2112" width="13.140625" style="7" customWidth="1"/>
    <col min="2113" max="2113" width="14.85546875" style="7" customWidth="1"/>
    <col min="2114" max="2114" width="15.7109375" style="7" customWidth="1"/>
    <col min="2115" max="2115" width="13.42578125" style="7" customWidth="1"/>
    <col min="2116" max="2362" width="8.85546875" style="7"/>
    <col min="2363" max="2363" width="3.140625" style="7" customWidth="1"/>
    <col min="2364" max="2364" width="6.42578125" style="7" customWidth="1"/>
    <col min="2365" max="2365" width="15.85546875" style="7" customWidth="1"/>
    <col min="2366" max="2366" width="51.42578125" style="7" customWidth="1"/>
    <col min="2367" max="2367" width="15.7109375" style="7" customWidth="1"/>
    <col min="2368" max="2368" width="13.140625" style="7" customWidth="1"/>
    <col min="2369" max="2369" width="14.85546875" style="7" customWidth="1"/>
    <col min="2370" max="2370" width="15.7109375" style="7" customWidth="1"/>
    <col min="2371" max="2371" width="13.42578125" style="7" customWidth="1"/>
    <col min="2372" max="2618" width="8.85546875" style="7"/>
    <col min="2619" max="2619" width="3.140625" style="7" customWidth="1"/>
    <col min="2620" max="2620" width="6.42578125" style="7" customWidth="1"/>
    <col min="2621" max="2621" width="15.85546875" style="7" customWidth="1"/>
    <col min="2622" max="2622" width="51.42578125" style="7" customWidth="1"/>
    <col min="2623" max="2623" width="15.7109375" style="7" customWidth="1"/>
    <col min="2624" max="2624" width="13.140625" style="7" customWidth="1"/>
    <col min="2625" max="2625" width="14.85546875" style="7" customWidth="1"/>
    <col min="2626" max="2626" width="15.7109375" style="7" customWidth="1"/>
    <col min="2627" max="2627" width="13.42578125" style="7" customWidth="1"/>
    <col min="2628" max="2874" width="8.85546875" style="7"/>
    <col min="2875" max="2875" width="3.140625" style="7" customWidth="1"/>
    <col min="2876" max="2876" width="6.42578125" style="7" customWidth="1"/>
    <col min="2877" max="2877" width="15.85546875" style="7" customWidth="1"/>
    <col min="2878" max="2878" width="51.42578125" style="7" customWidth="1"/>
    <col min="2879" max="2879" width="15.7109375" style="7" customWidth="1"/>
    <col min="2880" max="2880" width="13.140625" style="7" customWidth="1"/>
    <col min="2881" max="2881" width="14.85546875" style="7" customWidth="1"/>
    <col min="2882" max="2882" width="15.7109375" style="7" customWidth="1"/>
    <col min="2883" max="2883" width="13.42578125" style="7" customWidth="1"/>
    <col min="2884" max="3130" width="8.85546875" style="7"/>
    <col min="3131" max="3131" width="3.140625" style="7" customWidth="1"/>
    <col min="3132" max="3132" width="6.42578125" style="7" customWidth="1"/>
    <col min="3133" max="3133" width="15.85546875" style="7" customWidth="1"/>
    <col min="3134" max="3134" width="51.42578125" style="7" customWidth="1"/>
    <col min="3135" max="3135" width="15.7109375" style="7" customWidth="1"/>
    <col min="3136" max="3136" width="13.140625" style="7" customWidth="1"/>
    <col min="3137" max="3137" width="14.85546875" style="7" customWidth="1"/>
    <col min="3138" max="3138" width="15.7109375" style="7" customWidth="1"/>
    <col min="3139" max="3139" width="13.42578125" style="7" customWidth="1"/>
    <col min="3140" max="3386" width="8.85546875" style="7"/>
    <col min="3387" max="3387" width="3.140625" style="7" customWidth="1"/>
    <col min="3388" max="3388" width="6.42578125" style="7" customWidth="1"/>
    <col min="3389" max="3389" width="15.85546875" style="7" customWidth="1"/>
    <col min="3390" max="3390" width="51.42578125" style="7" customWidth="1"/>
    <col min="3391" max="3391" width="15.7109375" style="7" customWidth="1"/>
    <col min="3392" max="3392" width="13.140625" style="7" customWidth="1"/>
    <col min="3393" max="3393" width="14.85546875" style="7" customWidth="1"/>
    <col min="3394" max="3394" width="15.7109375" style="7" customWidth="1"/>
    <col min="3395" max="3395" width="13.42578125" style="7" customWidth="1"/>
    <col min="3396" max="3642" width="8.85546875" style="7"/>
    <col min="3643" max="3643" width="3.140625" style="7" customWidth="1"/>
    <col min="3644" max="3644" width="6.42578125" style="7" customWidth="1"/>
    <col min="3645" max="3645" width="15.85546875" style="7" customWidth="1"/>
    <col min="3646" max="3646" width="51.42578125" style="7" customWidth="1"/>
    <col min="3647" max="3647" width="15.7109375" style="7" customWidth="1"/>
    <col min="3648" max="3648" width="13.140625" style="7" customWidth="1"/>
    <col min="3649" max="3649" width="14.85546875" style="7" customWidth="1"/>
    <col min="3650" max="3650" width="15.7109375" style="7" customWidth="1"/>
    <col min="3651" max="3651" width="13.42578125" style="7" customWidth="1"/>
    <col min="3652" max="3898" width="8.85546875" style="7"/>
    <col min="3899" max="3899" width="3.140625" style="7" customWidth="1"/>
    <col min="3900" max="3900" width="6.42578125" style="7" customWidth="1"/>
    <col min="3901" max="3901" width="15.85546875" style="7" customWidth="1"/>
    <col min="3902" max="3902" width="51.42578125" style="7" customWidth="1"/>
    <col min="3903" max="3903" width="15.7109375" style="7" customWidth="1"/>
    <col min="3904" max="3904" width="13.140625" style="7" customWidth="1"/>
    <col min="3905" max="3905" width="14.85546875" style="7" customWidth="1"/>
    <col min="3906" max="3906" width="15.7109375" style="7" customWidth="1"/>
    <col min="3907" max="3907" width="13.42578125" style="7" customWidth="1"/>
    <col min="3908" max="4154" width="8.85546875" style="7"/>
    <col min="4155" max="4155" width="3.140625" style="7" customWidth="1"/>
    <col min="4156" max="4156" width="6.42578125" style="7" customWidth="1"/>
    <col min="4157" max="4157" width="15.85546875" style="7" customWidth="1"/>
    <col min="4158" max="4158" width="51.42578125" style="7" customWidth="1"/>
    <col min="4159" max="4159" width="15.7109375" style="7" customWidth="1"/>
    <col min="4160" max="4160" width="13.140625" style="7" customWidth="1"/>
    <col min="4161" max="4161" width="14.85546875" style="7" customWidth="1"/>
    <col min="4162" max="4162" width="15.7109375" style="7" customWidth="1"/>
    <col min="4163" max="4163" width="13.42578125" style="7" customWidth="1"/>
    <col min="4164" max="4410" width="8.85546875" style="7"/>
    <col min="4411" max="4411" width="3.140625" style="7" customWidth="1"/>
    <col min="4412" max="4412" width="6.42578125" style="7" customWidth="1"/>
    <col min="4413" max="4413" width="15.85546875" style="7" customWidth="1"/>
    <col min="4414" max="4414" width="51.42578125" style="7" customWidth="1"/>
    <col min="4415" max="4415" width="15.7109375" style="7" customWidth="1"/>
    <col min="4416" max="4416" width="13.140625" style="7" customWidth="1"/>
    <col min="4417" max="4417" width="14.85546875" style="7" customWidth="1"/>
    <col min="4418" max="4418" width="15.7109375" style="7" customWidth="1"/>
    <col min="4419" max="4419" width="13.42578125" style="7" customWidth="1"/>
    <col min="4420" max="4666" width="8.85546875" style="7"/>
    <col min="4667" max="4667" width="3.140625" style="7" customWidth="1"/>
    <col min="4668" max="4668" width="6.42578125" style="7" customWidth="1"/>
    <col min="4669" max="4669" width="15.85546875" style="7" customWidth="1"/>
    <col min="4670" max="4670" width="51.42578125" style="7" customWidth="1"/>
    <col min="4671" max="4671" width="15.7109375" style="7" customWidth="1"/>
    <col min="4672" max="4672" width="13.140625" style="7" customWidth="1"/>
    <col min="4673" max="4673" width="14.85546875" style="7" customWidth="1"/>
    <col min="4674" max="4674" width="15.7109375" style="7" customWidth="1"/>
    <col min="4675" max="4675" width="13.42578125" style="7" customWidth="1"/>
    <col min="4676" max="4922" width="8.85546875" style="7"/>
    <col min="4923" max="4923" width="3.140625" style="7" customWidth="1"/>
    <col min="4924" max="4924" width="6.42578125" style="7" customWidth="1"/>
    <col min="4925" max="4925" width="15.85546875" style="7" customWidth="1"/>
    <col min="4926" max="4926" width="51.42578125" style="7" customWidth="1"/>
    <col min="4927" max="4927" width="15.7109375" style="7" customWidth="1"/>
    <col min="4928" max="4928" width="13.140625" style="7" customWidth="1"/>
    <col min="4929" max="4929" width="14.85546875" style="7" customWidth="1"/>
    <col min="4930" max="4930" width="15.7109375" style="7" customWidth="1"/>
    <col min="4931" max="4931" width="13.42578125" style="7" customWidth="1"/>
    <col min="4932" max="5178" width="8.85546875" style="7"/>
    <col min="5179" max="5179" width="3.140625" style="7" customWidth="1"/>
    <col min="5180" max="5180" width="6.42578125" style="7" customWidth="1"/>
    <col min="5181" max="5181" width="15.85546875" style="7" customWidth="1"/>
    <col min="5182" max="5182" width="51.42578125" style="7" customWidth="1"/>
    <col min="5183" max="5183" width="15.7109375" style="7" customWidth="1"/>
    <col min="5184" max="5184" width="13.140625" style="7" customWidth="1"/>
    <col min="5185" max="5185" width="14.85546875" style="7" customWidth="1"/>
    <col min="5186" max="5186" width="15.7109375" style="7" customWidth="1"/>
    <col min="5187" max="5187" width="13.42578125" style="7" customWidth="1"/>
    <col min="5188" max="5434" width="8.85546875" style="7"/>
    <col min="5435" max="5435" width="3.140625" style="7" customWidth="1"/>
    <col min="5436" max="5436" width="6.42578125" style="7" customWidth="1"/>
    <col min="5437" max="5437" width="15.85546875" style="7" customWidth="1"/>
    <col min="5438" max="5438" width="51.42578125" style="7" customWidth="1"/>
    <col min="5439" max="5439" width="15.7109375" style="7" customWidth="1"/>
    <col min="5440" max="5440" width="13.140625" style="7" customWidth="1"/>
    <col min="5441" max="5441" width="14.85546875" style="7" customWidth="1"/>
    <col min="5442" max="5442" width="15.7109375" style="7" customWidth="1"/>
    <col min="5443" max="5443" width="13.42578125" style="7" customWidth="1"/>
    <col min="5444" max="5690" width="8.85546875" style="7"/>
    <col min="5691" max="5691" width="3.140625" style="7" customWidth="1"/>
    <col min="5692" max="5692" width="6.42578125" style="7" customWidth="1"/>
    <col min="5693" max="5693" width="15.85546875" style="7" customWidth="1"/>
    <col min="5694" max="5694" width="51.42578125" style="7" customWidth="1"/>
    <col min="5695" max="5695" width="15.7109375" style="7" customWidth="1"/>
    <col min="5696" max="5696" width="13.140625" style="7" customWidth="1"/>
    <col min="5697" max="5697" width="14.85546875" style="7" customWidth="1"/>
    <col min="5698" max="5698" width="15.7109375" style="7" customWidth="1"/>
    <col min="5699" max="5699" width="13.42578125" style="7" customWidth="1"/>
    <col min="5700" max="5946" width="8.85546875" style="7"/>
    <col min="5947" max="5947" width="3.140625" style="7" customWidth="1"/>
    <col min="5948" max="5948" width="6.42578125" style="7" customWidth="1"/>
    <col min="5949" max="5949" width="15.85546875" style="7" customWidth="1"/>
    <col min="5950" max="5950" width="51.42578125" style="7" customWidth="1"/>
    <col min="5951" max="5951" width="15.7109375" style="7" customWidth="1"/>
    <col min="5952" max="5952" width="13.140625" style="7" customWidth="1"/>
    <col min="5953" max="5953" width="14.85546875" style="7" customWidth="1"/>
    <col min="5954" max="5954" width="15.7109375" style="7" customWidth="1"/>
    <col min="5955" max="5955" width="13.42578125" style="7" customWidth="1"/>
    <col min="5956" max="6202" width="8.85546875" style="7"/>
    <col min="6203" max="6203" width="3.140625" style="7" customWidth="1"/>
    <col min="6204" max="6204" width="6.42578125" style="7" customWidth="1"/>
    <col min="6205" max="6205" width="15.85546875" style="7" customWidth="1"/>
    <col min="6206" max="6206" width="51.42578125" style="7" customWidth="1"/>
    <col min="6207" max="6207" width="15.7109375" style="7" customWidth="1"/>
    <col min="6208" max="6208" width="13.140625" style="7" customWidth="1"/>
    <col min="6209" max="6209" width="14.85546875" style="7" customWidth="1"/>
    <col min="6210" max="6210" width="15.7109375" style="7" customWidth="1"/>
    <col min="6211" max="6211" width="13.42578125" style="7" customWidth="1"/>
    <col min="6212" max="6458" width="8.85546875" style="7"/>
    <col min="6459" max="6459" width="3.140625" style="7" customWidth="1"/>
    <col min="6460" max="6460" width="6.42578125" style="7" customWidth="1"/>
    <col min="6461" max="6461" width="15.85546875" style="7" customWidth="1"/>
    <col min="6462" max="6462" width="51.42578125" style="7" customWidth="1"/>
    <col min="6463" max="6463" width="15.7109375" style="7" customWidth="1"/>
    <col min="6464" max="6464" width="13.140625" style="7" customWidth="1"/>
    <col min="6465" max="6465" width="14.85546875" style="7" customWidth="1"/>
    <col min="6466" max="6466" width="15.7109375" style="7" customWidth="1"/>
    <col min="6467" max="6467" width="13.42578125" style="7" customWidth="1"/>
    <col min="6468" max="6714" width="8.85546875" style="7"/>
    <col min="6715" max="6715" width="3.140625" style="7" customWidth="1"/>
    <col min="6716" max="6716" width="6.42578125" style="7" customWidth="1"/>
    <col min="6717" max="6717" width="15.85546875" style="7" customWidth="1"/>
    <col min="6718" max="6718" width="51.42578125" style="7" customWidth="1"/>
    <col min="6719" max="6719" width="15.7109375" style="7" customWidth="1"/>
    <col min="6720" max="6720" width="13.140625" style="7" customWidth="1"/>
    <col min="6721" max="6721" width="14.85546875" style="7" customWidth="1"/>
    <col min="6722" max="6722" width="15.7109375" style="7" customWidth="1"/>
    <col min="6723" max="6723" width="13.42578125" style="7" customWidth="1"/>
    <col min="6724" max="6970" width="8.85546875" style="7"/>
    <col min="6971" max="6971" width="3.140625" style="7" customWidth="1"/>
    <col min="6972" max="6972" width="6.42578125" style="7" customWidth="1"/>
    <col min="6973" max="6973" width="15.85546875" style="7" customWidth="1"/>
    <col min="6974" max="6974" width="51.42578125" style="7" customWidth="1"/>
    <col min="6975" max="6975" width="15.7109375" style="7" customWidth="1"/>
    <col min="6976" max="6976" width="13.140625" style="7" customWidth="1"/>
    <col min="6977" max="6977" width="14.85546875" style="7" customWidth="1"/>
    <col min="6978" max="6978" width="15.7109375" style="7" customWidth="1"/>
    <col min="6979" max="6979" width="13.42578125" style="7" customWidth="1"/>
    <col min="6980" max="7226" width="8.85546875" style="7"/>
    <col min="7227" max="7227" width="3.140625" style="7" customWidth="1"/>
    <col min="7228" max="7228" width="6.42578125" style="7" customWidth="1"/>
    <col min="7229" max="7229" width="15.85546875" style="7" customWidth="1"/>
    <col min="7230" max="7230" width="51.42578125" style="7" customWidth="1"/>
    <col min="7231" max="7231" width="15.7109375" style="7" customWidth="1"/>
    <col min="7232" max="7232" width="13.140625" style="7" customWidth="1"/>
    <col min="7233" max="7233" width="14.85546875" style="7" customWidth="1"/>
    <col min="7234" max="7234" width="15.7109375" style="7" customWidth="1"/>
    <col min="7235" max="7235" width="13.42578125" style="7" customWidth="1"/>
    <col min="7236" max="7482" width="8.85546875" style="7"/>
    <col min="7483" max="7483" width="3.140625" style="7" customWidth="1"/>
    <col min="7484" max="7484" width="6.42578125" style="7" customWidth="1"/>
    <col min="7485" max="7485" width="15.85546875" style="7" customWidth="1"/>
    <col min="7486" max="7486" width="51.42578125" style="7" customWidth="1"/>
    <col min="7487" max="7487" width="15.7109375" style="7" customWidth="1"/>
    <col min="7488" max="7488" width="13.140625" style="7" customWidth="1"/>
    <col min="7489" max="7489" width="14.85546875" style="7" customWidth="1"/>
    <col min="7490" max="7490" width="15.7109375" style="7" customWidth="1"/>
    <col min="7491" max="7491" width="13.42578125" style="7" customWidth="1"/>
    <col min="7492" max="7738" width="8.85546875" style="7"/>
    <col min="7739" max="7739" width="3.140625" style="7" customWidth="1"/>
    <col min="7740" max="7740" width="6.42578125" style="7" customWidth="1"/>
    <col min="7741" max="7741" width="15.85546875" style="7" customWidth="1"/>
    <col min="7742" max="7742" width="51.42578125" style="7" customWidth="1"/>
    <col min="7743" max="7743" width="15.7109375" style="7" customWidth="1"/>
    <col min="7744" max="7744" width="13.140625" style="7" customWidth="1"/>
    <col min="7745" max="7745" width="14.85546875" style="7" customWidth="1"/>
    <col min="7746" max="7746" width="15.7109375" style="7" customWidth="1"/>
    <col min="7747" max="7747" width="13.42578125" style="7" customWidth="1"/>
    <col min="7748" max="7994" width="8.85546875" style="7"/>
    <col min="7995" max="7995" width="3.140625" style="7" customWidth="1"/>
    <col min="7996" max="7996" width="6.42578125" style="7" customWidth="1"/>
    <col min="7997" max="7997" width="15.85546875" style="7" customWidth="1"/>
    <col min="7998" max="7998" width="51.42578125" style="7" customWidth="1"/>
    <col min="7999" max="7999" width="15.7109375" style="7" customWidth="1"/>
    <col min="8000" max="8000" width="13.140625" style="7" customWidth="1"/>
    <col min="8001" max="8001" width="14.85546875" style="7" customWidth="1"/>
    <col min="8002" max="8002" width="15.7109375" style="7" customWidth="1"/>
    <col min="8003" max="8003" width="13.42578125" style="7" customWidth="1"/>
    <col min="8004" max="8250" width="8.85546875" style="7"/>
    <col min="8251" max="8251" width="3.140625" style="7" customWidth="1"/>
    <col min="8252" max="8252" width="6.42578125" style="7" customWidth="1"/>
    <col min="8253" max="8253" width="15.85546875" style="7" customWidth="1"/>
    <col min="8254" max="8254" width="51.42578125" style="7" customWidth="1"/>
    <col min="8255" max="8255" width="15.7109375" style="7" customWidth="1"/>
    <col min="8256" max="8256" width="13.140625" style="7" customWidth="1"/>
    <col min="8257" max="8257" width="14.85546875" style="7" customWidth="1"/>
    <col min="8258" max="8258" width="15.7109375" style="7" customWidth="1"/>
    <col min="8259" max="8259" width="13.42578125" style="7" customWidth="1"/>
    <col min="8260" max="8506" width="8.85546875" style="7"/>
    <col min="8507" max="8507" width="3.140625" style="7" customWidth="1"/>
    <col min="8508" max="8508" width="6.42578125" style="7" customWidth="1"/>
    <col min="8509" max="8509" width="15.85546875" style="7" customWidth="1"/>
    <col min="8510" max="8510" width="51.42578125" style="7" customWidth="1"/>
    <col min="8511" max="8511" width="15.7109375" style="7" customWidth="1"/>
    <col min="8512" max="8512" width="13.140625" style="7" customWidth="1"/>
    <col min="8513" max="8513" width="14.85546875" style="7" customWidth="1"/>
    <col min="8514" max="8514" width="15.7109375" style="7" customWidth="1"/>
    <col min="8515" max="8515" width="13.42578125" style="7" customWidth="1"/>
    <col min="8516" max="8762" width="8.85546875" style="7"/>
    <col min="8763" max="8763" width="3.140625" style="7" customWidth="1"/>
    <col min="8764" max="8764" width="6.42578125" style="7" customWidth="1"/>
    <col min="8765" max="8765" width="15.85546875" style="7" customWidth="1"/>
    <col min="8766" max="8766" width="51.42578125" style="7" customWidth="1"/>
    <col min="8767" max="8767" width="15.7109375" style="7" customWidth="1"/>
    <col min="8768" max="8768" width="13.140625" style="7" customWidth="1"/>
    <col min="8769" max="8769" width="14.85546875" style="7" customWidth="1"/>
    <col min="8770" max="8770" width="15.7109375" style="7" customWidth="1"/>
    <col min="8771" max="8771" width="13.42578125" style="7" customWidth="1"/>
    <col min="8772" max="9018" width="8.85546875" style="7"/>
    <col min="9019" max="9019" width="3.140625" style="7" customWidth="1"/>
    <col min="9020" max="9020" width="6.42578125" style="7" customWidth="1"/>
    <col min="9021" max="9021" width="15.85546875" style="7" customWidth="1"/>
    <col min="9022" max="9022" width="51.42578125" style="7" customWidth="1"/>
    <col min="9023" max="9023" width="15.7109375" style="7" customWidth="1"/>
    <col min="9024" max="9024" width="13.140625" style="7" customWidth="1"/>
    <col min="9025" max="9025" width="14.85546875" style="7" customWidth="1"/>
    <col min="9026" max="9026" width="15.7109375" style="7" customWidth="1"/>
    <col min="9027" max="9027" width="13.42578125" style="7" customWidth="1"/>
    <col min="9028" max="9274" width="8.85546875" style="7"/>
    <col min="9275" max="9275" width="3.140625" style="7" customWidth="1"/>
    <col min="9276" max="9276" width="6.42578125" style="7" customWidth="1"/>
    <col min="9277" max="9277" width="15.85546875" style="7" customWidth="1"/>
    <col min="9278" max="9278" width="51.42578125" style="7" customWidth="1"/>
    <col min="9279" max="9279" width="15.7109375" style="7" customWidth="1"/>
    <col min="9280" max="9280" width="13.140625" style="7" customWidth="1"/>
    <col min="9281" max="9281" width="14.85546875" style="7" customWidth="1"/>
    <col min="9282" max="9282" width="15.7109375" style="7" customWidth="1"/>
    <col min="9283" max="9283" width="13.42578125" style="7" customWidth="1"/>
    <col min="9284" max="9530" width="8.85546875" style="7"/>
    <col min="9531" max="9531" width="3.140625" style="7" customWidth="1"/>
    <col min="9532" max="9532" width="6.42578125" style="7" customWidth="1"/>
    <col min="9533" max="9533" width="15.85546875" style="7" customWidth="1"/>
    <col min="9534" max="9534" width="51.42578125" style="7" customWidth="1"/>
    <col min="9535" max="9535" width="15.7109375" style="7" customWidth="1"/>
    <col min="9536" max="9536" width="13.140625" style="7" customWidth="1"/>
    <col min="9537" max="9537" width="14.85546875" style="7" customWidth="1"/>
    <col min="9538" max="9538" width="15.7109375" style="7" customWidth="1"/>
    <col min="9539" max="9539" width="13.42578125" style="7" customWidth="1"/>
    <col min="9540" max="9786" width="8.85546875" style="7"/>
    <col min="9787" max="9787" width="3.140625" style="7" customWidth="1"/>
    <col min="9788" max="9788" width="6.42578125" style="7" customWidth="1"/>
    <col min="9789" max="9789" width="15.85546875" style="7" customWidth="1"/>
    <col min="9790" max="9790" width="51.42578125" style="7" customWidth="1"/>
    <col min="9791" max="9791" width="15.7109375" style="7" customWidth="1"/>
    <col min="9792" max="9792" width="13.140625" style="7" customWidth="1"/>
    <col min="9793" max="9793" width="14.85546875" style="7" customWidth="1"/>
    <col min="9794" max="9794" width="15.7109375" style="7" customWidth="1"/>
    <col min="9795" max="9795" width="13.42578125" style="7" customWidth="1"/>
    <col min="9796" max="10042" width="8.85546875" style="7"/>
    <col min="10043" max="10043" width="3.140625" style="7" customWidth="1"/>
    <col min="10044" max="10044" width="6.42578125" style="7" customWidth="1"/>
    <col min="10045" max="10045" width="15.85546875" style="7" customWidth="1"/>
    <col min="10046" max="10046" width="51.42578125" style="7" customWidth="1"/>
    <col min="10047" max="10047" width="15.7109375" style="7" customWidth="1"/>
    <col min="10048" max="10048" width="13.140625" style="7" customWidth="1"/>
    <col min="10049" max="10049" width="14.85546875" style="7" customWidth="1"/>
    <col min="10050" max="10050" width="15.7109375" style="7" customWidth="1"/>
    <col min="10051" max="10051" width="13.42578125" style="7" customWidth="1"/>
    <col min="10052" max="10298" width="8.85546875" style="7"/>
    <col min="10299" max="10299" width="3.140625" style="7" customWidth="1"/>
    <col min="10300" max="10300" width="6.42578125" style="7" customWidth="1"/>
    <col min="10301" max="10301" width="15.85546875" style="7" customWidth="1"/>
    <col min="10302" max="10302" width="51.42578125" style="7" customWidth="1"/>
    <col min="10303" max="10303" width="15.7109375" style="7" customWidth="1"/>
    <col min="10304" max="10304" width="13.140625" style="7" customWidth="1"/>
    <col min="10305" max="10305" width="14.85546875" style="7" customWidth="1"/>
    <col min="10306" max="10306" width="15.7109375" style="7" customWidth="1"/>
    <col min="10307" max="10307" width="13.42578125" style="7" customWidth="1"/>
    <col min="10308" max="10554" width="8.85546875" style="7"/>
    <col min="10555" max="10555" width="3.140625" style="7" customWidth="1"/>
    <col min="10556" max="10556" width="6.42578125" style="7" customWidth="1"/>
    <col min="10557" max="10557" width="15.85546875" style="7" customWidth="1"/>
    <col min="10558" max="10558" width="51.42578125" style="7" customWidth="1"/>
    <col min="10559" max="10559" width="15.7109375" style="7" customWidth="1"/>
    <col min="10560" max="10560" width="13.140625" style="7" customWidth="1"/>
    <col min="10561" max="10561" width="14.85546875" style="7" customWidth="1"/>
    <col min="10562" max="10562" width="15.7109375" style="7" customWidth="1"/>
    <col min="10563" max="10563" width="13.42578125" style="7" customWidth="1"/>
    <col min="10564" max="10810" width="8.85546875" style="7"/>
    <col min="10811" max="10811" width="3.140625" style="7" customWidth="1"/>
    <col min="10812" max="10812" width="6.42578125" style="7" customWidth="1"/>
    <col min="10813" max="10813" width="15.85546875" style="7" customWidth="1"/>
    <col min="10814" max="10814" width="51.42578125" style="7" customWidth="1"/>
    <col min="10815" max="10815" width="15.7109375" style="7" customWidth="1"/>
    <col min="10816" max="10816" width="13.140625" style="7" customWidth="1"/>
    <col min="10817" max="10817" width="14.85546875" style="7" customWidth="1"/>
    <col min="10818" max="10818" width="15.7109375" style="7" customWidth="1"/>
    <col min="10819" max="10819" width="13.42578125" style="7" customWidth="1"/>
    <col min="10820" max="11066" width="8.85546875" style="7"/>
    <col min="11067" max="11067" width="3.140625" style="7" customWidth="1"/>
    <col min="11068" max="11068" width="6.42578125" style="7" customWidth="1"/>
    <col min="11069" max="11069" width="15.85546875" style="7" customWidth="1"/>
    <col min="11070" max="11070" width="51.42578125" style="7" customWidth="1"/>
    <col min="11071" max="11071" width="15.7109375" style="7" customWidth="1"/>
    <col min="11072" max="11072" width="13.140625" style="7" customWidth="1"/>
    <col min="11073" max="11073" width="14.85546875" style="7" customWidth="1"/>
    <col min="11074" max="11074" width="15.7109375" style="7" customWidth="1"/>
    <col min="11075" max="11075" width="13.42578125" style="7" customWidth="1"/>
    <col min="11076" max="11322" width="8.85546875" style="7"/>
    <col min="11323" max="11323" width="3.140625" style="7" customWidth="1"/>
    <col min="11324" max="11324" width="6.42578125" style="7" customWidth="1"/>
    <col min="11325" max="11325" width="15.85546875" style="7" customWidth="1"/>
    <col min="11326" max="11326" width="51.42578125" style="7" customWidth="1"/>
    <col min="11327" max="11327" width="15.7109375" style="7" customWidth="1"/>
    <col min="11328" max="11328" width="13.140625" style="7" customWidth="1"/>
    <col min="11329" max="11329" width="14.85546875" style="7" customWidth="1"/>
    <col min="11330" max="11330" width="15.7109375" style="7" customWidth="1"/>
    <col min="11331" max="11331" width="13.42578125" style="7" customWidth="1"/>
    <col min="11332" max="11578" width="8.85546875" style="7"/>
    <col min="11579" max="11579" width="3.140625" style="7" customWidth="1"/>
    <col min="11580" max="11580" width="6.42578125" style="7" customWidth="1"/>
    <col min="11581" max="11581" width="15.85546875" style="7" customWidth="1"/>
    <col min="11582" max="11582" width="51.42578125" style="7" customWidth="1"/>
    <col min="11583" max="11583" width="15.7109375" style="7" customWidth="1"/>
    <col min="11584" max="11584" width="13.140625" style="7" customWidth="1"/>
    <col min="11585" max="11585" width="14.85546875" style="7" customWidth="1"/>
    <col min="11586" max="11586" width="15.7109375" style="7" customWidth="1"/>
    <col min="11587" max="11587" width="13.42578125" style="7" customWidth="1"/>
    <col min="11588" max="11834" width="8.85546875" style="7"/>
    <col min="11835" max="11835" width="3.140625" style="7" customWidth="1"/>
    <col min="11836" max="11836" width="6.42578125" style="7" customWidth="1"/>
    <col min="11837" max="11837" width="15.85546875" style="7" customWidth="1"/>
    <col min="11838" max="11838" width="51.42578125" style="7" customWidth="1"/>
    <col min="11839" max="11839" width="15.7109375" style="7" customWidth="1"/>
    <col min="11840" max="11840" width="13.140625" style="7" customWidth="1"/>
    <col min="11841" max="11841" width="14.85546875" style="7" customWidth="1"/>
    <col min="11842" max="11842" width="15.7109375" style="7" customWidth="1"/>
    <col min="11843" max="11843" width="13.42578125" style="7" customWidth="1"/>
    <col min="11844" max="12090" width="8.85546875" style="7"/>
    <col min="12091" max="12091" width="3.140625" style="7" customWidth="1"/>
    <col min="12092" max="12092" width="6.42578125" style="7" customWidth="1"/>
    <col min="12093" max="12093" width="15.85546875" style="7" customWidth="1"/>
    <col min="12094" max="12094" width="51.42578125" style="7" customWidth="1"/>
    <col min="12095" max="12095" width="15.7109375" style="7" customWidth="1"/>
    <col min="12096" max="12096" width="13.140625" style="7" customWidth="1"/>
    <col min="12097" max="12097" width="14.85546875" style="7" customWidth="1"/>
    <col min="12098" max="12098" width="15.7109375" style="7" customWidth="1"/>
    <col min="12099" max="12099" width="13.42578125" style="7" customWidth="1"/>
    <col min="12100" max="12346" width="8.85546875" style="7"/>
    <col min="12347" max="12347" width="3.140625" style="7" customWidth="1"/>
    <col min="12348" max="12348" width="6.42578125" style="7" customWidth="1"/>
    <col min="12349" max="12349" width="15.85546875" style="7" customWidth="1"/>
    <col min="12350" max="12350" width="51.42578125" style="7" customWidth="1"/>
    <col min="12351" max="12351" width="15.7109375" style="7" customWidth="1"/>
    <col min="12352" max="12352" width="13.140625" style="7" customWidth="1"/>
    <col min="12353" max="12353" width="14.85546875" style="7" customWidth="1"/>
    <col min="12354" max="12354" width="15.7109375" style="7" customWidth="1"/>
    <col min="12355" max="12355" width="13.42578125" style="7" customWidth="1"/>
    <col min="12356" max="12602" width="8.85546875" style="7"/>
    <col min="12603" max="12603" width="3.140625" style="7" customWidth="1"/>
    <col min="12604" max="12604" width="6.42578125" style="7" customWidth="1"/>
    <col min="12605" max="12605" width="15.85546875" style="7" customWidth="1"/>
    <col min="12606" max="12606" width="51.42578125" style="7" customWidth="1"/>
    <col min="12607" max="12607" width="15.7109375" style="7" customWidth="1"/>
    <col min="12608" max="12608" width="13.140625" style="7" customWidth="1"/>
    <col min="12609" max="12609" width="14.85546875" style="7" customWidth="1"/>
    <col min="12610" max="12610" width="15.7109375" style="7" customWidth="1"/>
    <col min="12611" max="12611" width="13.42578125" style="7" customWidth="1"/>
    <col min="12612" max="12858" width="8.85546875" style="7"/>
    <col min="12859" max="12859" width="3.140625" style="7" customWidth="1"/>
    <col min="12860" max="12860" width="6.42578125" style="7" customWidth="1"/>
    <col min="12861" max="12861" width="15.85546875" style="7" customWidth="1"/>
    <col min="12862" max="12862" width="51.42578125" style="7" customWidth="1"/>
    <col min="12863" max="12863" width="15.7109375" style="7" customWidth="1"/>
    <col min="12864" max="12864" width="13.140625" style="7" customWidth="1"/>
    <col min="12865" max="12865" width="14.85546875" style="7" customWidth="1"/>
    <col min="12866" max="12866" width="15.7109375" style="7" customWidth="1"/>
    <col min="12867" max="12867" width="13.42578125" style="7" customWidth="1"/>
    <col min="12868" max="13114" width="8.85546875" style="7"/>
    <col min="13115" max="13115" width="3.140625" style="7" customWidth="1"/>
    <col min="13116" max="13116" width="6.42578125" style="7" customWidth="1"/>
    <col min="13117" max="13117" width="15.85546875" style="7" customWidth="1"/>
    <col min="13118" max="13118" width="51.42578125" style="7" customWidth="1"/>
    <col min="13119" max="13119" width="15.7109375" style="7" customWidth="1"/>
    <col min="13120" max="13120" width="13.140625" style="7" customWidth="1"/>
    <col min="13121" max="13121" width="14.85546875" style="7" customWidth="1"/>
    <col min="13122" max="13122" width="15.7109375" style="7" customWidth="1"/>
    <col min="13123" max="13123" width="13.42578125" style="7" customWidth="1"/>
    <col min="13124" max="13370" width="8.85546875" style="7"/>
    <col min="13371" max="13371" width="3.140625" style="7" customWidth="1"/>
    <col min="13372" max="13372" width="6.42578125" style="7" customWidth="1"/>
    <col min="13373" max="13373" width="15.85546875" style="7" customWidth="1"/>
    <col min="13374" max="13374" width="51.42578125" style="7" customWidth="1"/>
    <col min="13375" max="13375" width="15.7109375" style="7" customWidth="1"/>
    <col min="13376" max="13376" width="13.140625" style="7" customWidth="1"/>
    <col min="13377" max="13377" width="14.85546875" style="7" customWidth="1"/>
    <col min="13378" max="13378" width="15.7109375" style="7" customWidth="1"/>
    <col min="13379" max="13379" width="13.42578125" style="7" customWidth="1"/>
    <col min="13380" max="13626" width="8.85546875" style="7"/>
    <col min="13627" max="13627" width="3.140625" style="7" customWidth="1"/>
    <col min="13628" max="13628" width="6.42578125" style="7" customWidth="1"/>
    <col min="13629" max="13629" width="15.85546875" style="7" customWidth="1"/>
    <col min="13630" max="13630" width="51.42578125" style="7" customWidth="1"/>
    <col min="13631" max="13631" width="15.7109375" style="7" customWidth="1"/>
    <col min="13632" max="13632" width="13.140625" style="7" customWidth="1"/>
    <col min="13633" max="13633" width="14.85546875" style="7" customWidth="1"/>
    <col min="13634" max="13634" width="15.7109375" style="7" customWidth="1"/>
    <col min="13635" max="13635" width="13.42578125" style="7" customWidth="1"/>
    <col min="13636" max="13882" width="8.85546875" style="7"/>
    <col min="13883" max="13883" width="3.140625" style="7" customWidth="1"/>
    <col min="13884" max="13884" width="6.42578125" style="7" customWidth="1"/>
    <col min="13885" max="13885" width="15.85546875" style="7" customWidth="1"/>
    <col min="13886" max="13886" width="51.42578125" style="7" customWidth="1"/>
    <col min="13887" max="13887" width="15.7109375" style="7" customWidth="1"/>
    <col min="13888" max="13888" width="13.140625" style="7" customWidth="1"/>
    <col min="13889" max="13889" width="14.85546875" style="7" customWidth="1"/>
    <col min="13890" max="13890" width="15.7109375" style="7" customWidth="1"/>
    <col min="13891" max="13891" width="13.42578125" style="7" customWidth="1"/>
    <col min="13892" max="14138" width="8.85546875" style="7"/>
    <col min="14139" max="14139" width="3.140625" style="7" customWidth="1"/>
    <col min="14140" max="14140" width="6.42578125" style="7" customWidth="1"/>
    <col min="14141" max="14141" width="15.85546875" style="7" customWidth="1"/>
    <col min="14142" max="14142" width="51.42578125" style="7" customWidth="1"/>
    <col min="14143" max="14143" width="15.7109375" style="7" customWidth="1"/>
    <col min="14144" max="14144" width="13.140625" style="7" customWidth="1"/>
    <col min="14145" max="14145" width="14.85546875" style="7" customWidth="1"/>
    <col min="14146" max="14146" width="15.7109375" style="7" customWidth="1"/>
    <col min="14147" max="14147" width="13.42578125" style="7" customWidth="1"/>
    <col min="14148" max="14394" width="8.85546875" style="7"/>
    <col min="14395" max="14395" width="3.140625" style="7" customWidth="1"/>
    <col min="14396" max="14396" width="6.42578125" style="7" customWidth="1"/>
    <col min="14397" max="14397" width="15.85546875" style="7" customWidth="1"/>
    <col min="14398" max="14398" width="51.42578125" style="7" customWidth="1"/>
    <col min="14399" max="14399" width="15.7109375" style="7" customWidth="1"/>
    <col min="14400" max="14400" width="13.140625" style="7" customWidth="1"/>
    <col min="14401" max="14401" width="14.85546875" style="7" customWidth="1"/>
    <col min="14402" max="14402" width="15.7109375" style="7" customWidth="1"/>
    <col min="14403" max="14403" width="13.42578125" style="7" customWidth="1"/>
    <col min="14404" max="14650" width="8.85546875" style="7"/>
    <col min="14651" max="14651" width="3.140625" style="7" customWidth="1"/>
    <col min="14652" max="14652" width="6.42578125" style="7" customWidth="1"/>
    <col min="14653" max="14653" width="15.85546875" style="7" customWidth="1"/>
    <col min="14654" max="14654" width="51.42578125" style="7" customWidth="1"/>
    <col min="14655" max="14655" width="15.7109375" style="7" customWidth="1"/>
    <col min="14656" max="14656" width="13.140625" style="7" customWidth="1"/>
    <col min="14657" max="14657" width="14.85546875" style="7" customWidth="1"/>
    <col min="14658" max="14658" width="15.7109375" style="7" customWidth="1"/>
    <col min="14659" max="14659" width="13.42578125" style="7" customWidth="1"/>
    <col min="14660" max="14906" width="8.85546875" style="7"/>
    <col min="14907" max="14907" width="3.140625" style="7" customWidth="1"/>
    <col min="14908" max="14908" width="6.42578125" style="7" customWidth="1"/>
    <col min="14909" max="14909" width="15.85546875" style="7" customWidth="1"/>
    <col min="14910" max="14910" width="51.42578125" style="7" customWidth="1"/>
    <col min="14911" max="14911" width="15.7109375" style="7" customWidth="1"/>
    <col min="14912" max="14912" width="13.140625" style="7" customWidth="1"/>
    <col min="14913" max="14913" width="14.85546875" style="7" customWidth="1"/>
    <col min="14914" max="14914" width="15.7109375" style="7" customWidth="1"/>
    <col min="14915" max="14915" width="13.42578125" style="7" customWidth="1"/>
    <col min="14916" max="15162" width="8.85546875" style="7"/>
    <col min="15163" max="15163" width="3.140625" style="7" customWidth="1"/>
    <col min="15164" max="15164" width="6.42578125" style="7" customWidth="1"/>
    <col min="15165" max="15165" width="15.85546875" style="7" customWidth="1"/>
    <col min="15166" max="15166" width="51.42578125" style="7" customWidth="1"/>
    <col min="15167" max="15167" width="15.7109375" style="7" customWidth="1"/>
    <col min="15168" max="15168" width="13.140625" style="7" customWidth="1"/>
    <col min="15169" max="15169" width="14.85546875" style="7" customWidth="1"/>
    <col min="15170" max="15170" width="15.7109375" style="7" customWidth="1"/>
    <col min="15171" max="15171" width="13.42578125" style="7" customWidth="1"/>
    <col min="15172" max="16384" width="8.85546875" style="7"/>
  </cols>
  <sheetData>
    <row r="1" spans="1:9" ht="69.75" customHeight="1" x14ac:dyDescent="0.2">
      <c r="F1" s="126" t="s">
        <v>57</v>
      </c>
      <c r="G1" s="127"/>
      <c r="H1" s="127"/>
      <c r="I1" s="127"/>
    </row>
    <row r="2" spans="1:9" ht="20.25" customHeight="1" x14ac:dyDescent="0.2">
      <c r="A2" s="1" t="s">
        <v>8</v>
      </c>
      <c r="B2" s="2"/>
      <c r="C2" s="133" t="s">
        <v>9</v>
      </c>
      <c r="D2" s="133"/>
      <c r="E2" s="133"/>
      <c r="F2" s="3" t="s">
        <v>10</v>
      </c>
      <c r="G2" s="4"/>
      <c r="H2" s="5"/>
    </row>
    <row r="3" spans="1:9" x14ac:dyDescent="0.2">
      <c r="A3" s="134"/>
      <c r="B3" s="134"/>
      <c r="C3" s="134"/>
      <c r="D3" s="134"/>
      <c r="E3" s="134"/>
      <c r="F3" s="8"/>
      <c r="G3" s="9"/>
      <c r="H3" s="5"/>
    </row>
    <row r="4" spans="1:9" ht="20.25" customHeight="1" x14ac:dyDescent="0.2">
      <c r="A4" s="10" t="s">
        <v>11</v>
      </c>
      <c r="B4" s="2"/>
      <c r="C4" s="133" t="s">
        <v>12</v>
      </c>
      <c r="D4" s="133"/>
      <c r="E4" s="133"/>
      <c r="F4" s="3" t="s">
        <v>10</v>
      </c>
      <c r="G4" s="4"/>
      <c r="H4" s="5"/>
    </row>
    <row r="5" spans="1:9" x14ac:dyDescent="0.2">
      <c r="A5" s="134"/>
      <c r="B5" s="134"/>
      <c r="C5" s="134"/>
      <c r="D5" s="134"/>
      <c r="E5" s="134"/>
      <c r="F5" s="8"/>
      <c r="G5" s="9"/>
      <c r="H5" s="5"/>
    </row>
    <row r="6" spans="1:9" ht="42.75" customHeight="1" x14ac:dyDescent="0.2">
      <c r="A6" s="10" t="s">
        <v>13</v>
      </c>
      <c r="B6" s="11"/>
      <c r="C6" s="135" t="s">
        <v>58</v>
      </c>
      <c r="D6" s="135"/>
      <c r="E6" s="135"/>
      <c r="F6" s="135"/>
      <c r="G6" s="135"/>
      <c r="H6" s="135"/>
    </row>
    <row r="7" spans="1:9" x14ac:dyDescent="0.2">
      <c r="A7" s="12"/>
      <c r="B7" s="12"/>
      <c r="C7" s="12"/>
      <c r="D7" s="13"/>
      <c r="E7" s="14"/>
      <c r="F7" s="8"/>
      <c r="G7" s="9"/>
      <c r="H7" s="5"/>
    </row>
    <row r="8" spans="1:9" s="19" customFormat="1" ht="19.5" customHeight="1" x14ac:dyDescent="0.25">
      <c r="A8" s="132" t="s">
        <v>52</v>
      </c>
      <c r="B8" s="132"/>
      <c r="C8" s="132"/>
      <c r="D8" s="132"/>
      <c r="E8" s="132"/>
      <c r="F8" s="132"/>
      <c r="G8" s="132"/>
      <c r="H8" s="132"/>
      <c r="I8" s="20"/>
    </row>
    <row r="9" spans="1:9" s="19" customFormat="1" ht="18" customHeight="1" x14ac:dyDescent="0.25">
      <c r="A9" s="15"/>
      <c r="B9" s="16"/>
      <c r="C9" s="17"/>
      <c r="D9" s="15"/>
      <c r="E9" s="21"/>
      <c r="F9" s="22"/>
      <c r="G9" s="23"/>
      <c r="H9" s="18"/>
      <c r="I9" s="24"/>
    </row>
    <row r="10" spans="1:9" s="25" customFormat="1" ht="18.75" customHeight="1" x14ac:dyDescent="0.2">
      <c r="A10" s="140" t="s">
        <v>14</v>
      </c>
      <c r="B10" s="141"/>
      <c r="C10" s="131" t="s">
        <v>15</v>
      </c>
      <c r="D10" s="131" t="s">
        <v>16</v>
      </c>
      <c r="E10" s="142" t="s">
        <v>17</v>
      </c>
      <c r="F10" s="130" t="s">
        <v>18</v>
      </c>
      <c r="G10" s="131" t="s">
        <v>19</v>
      </c>
      <c r="H10" s="130" t="s">
        <v>20</v>
      </c>
      <c r="I10" s="131" t="s">
        <v>21</v>
      </c>
    </row>
    <row r="11" spans="1:9" s="25" customFormat="1" ht="17.25" customHeight="1" x14ac:dyDescent="0.2">
      <c r="A11" s="136" t="s">
        <v>22</v>
      </c>
      <c r="B11" s="138" t="s">
        <v>23</v>
      </c>
      <c r="C11" s="131"/>
      <c r="D11" s="131"/>
      <c r="E11" s="142"/>
      <c r="F11" s="130"/>
      <c r="G11" s="131"/>
      <c r="H11" s="130"/>
      <c r="I11" s="131"/>
    </row>
    <row r="12" spans="1:9" s="26" customFormat="1" ht="13.5" customHeight="1" x14ac:dyDescent="0.25">
      <c r="A12" s="137"/>
      <c r="B12" s="139"/>
      <c r="C12" s="131"/>
      <c r="D12" s="131"/>
      <c r="E12" s="142"/>
      <c r="F12" s="130"/>
      <c r="G12" s="131"/>
      <c r="H12" s="130"/>
      <c r="I12" s="131"/>
    </row>
    <row r="13" spans="1:9" s="29" customFormat="1" ht="8.25" customHeight="1" x14ac:dyDescent="0.25">
      <c r="A13" s="98">
        <v>1</v>
      </c>
      <c r="B13" s="99">
        <v>2</v>
      </c>
      <c r="C13" s="99">
        <v>3</v>
      </c>
      <c r="D13" s="100">
        <v>4</v>
      </c>
      <c r="E13" s="99">
        <v>5</v>
      </c>
      <c r="F13" s="99">
        <v>6</v>
      </c>
      <c r="G13" s="99">
        <v>7</v>
      </c>
      <c r="H13" s="99">
        <v>8</v>
      </c>
      <c r="I13" s="99">
        <v>9</v>
      </c>
    </row>
    <row r="14" spans="1:9" s="29" customFormat="1" ht="21" x14ac:dyDescent="0.25">
      <c r="A14" s="30" t="str">
        <f>IF(ISBLANK(B14),"",COUNTA($B14:B$19))</f>
        <v/>
      </c>
      <c r="B14" s="27"/>
      <c r="C14" s="31" t="s">
        <v>24</v>
      </c>
      <c r="D14" s="28"/>
      <c r="E14" s="32"/>
      <c r="F14" s="27"/>
      <c r="G14" s="27"/>
      <c r="H14" s="33"/>
      <c r="I14" s="34"/>
    </row>
    <row r="15" spans="1:9" x14ac:dyDescent="0.2">
      <c r="A15" s="35" t="str">
        <f>IF(ISBLANK(B15),"",COUNTA($B15:B$15))</f>
        <v/>
      </c>
      <c r="B15" s="36"/>
      <c r="C15" s="37"/>
      <c r="D15" s="38"/>
      <c r="E15" s="39"/>
      <c r="F15" s="39"/>
      <c r="G15" s="40"/>
      <c r="H15" s="41"/>
      <c r="I15" s="42"/>
    </row>
    <row r="16" spans="1:9" x14ac:dyDescent="0.2">
      <c r="A16" s="30" t="str">
        <f>IF(ISBLANK(B16),"",COUNTA($B$15:B16))</f>
        <v/>
      </c>
      <c r="B16" s="43"/>
      <c r="C16" s="44"/>
      <c r="D16" s="45"/>
      <c r="E16" s="46"/>
      <c r="F16" s="39"/>
      <c r="G16" s="40"/>
      <c r="H16" s="41"/>
      <c r="I16" s="47"/>
    </row>
    <row r="17" spans="1:110" x14ac:dyDescent="0.2">
      <c r="A17" s="48" t="str">
        <f>IF(ISBLANK(B17),"",COUNTA($B$15:B17))</f>
        <v/>
      </c>
      <c r="B17" s="49"/>
      <c r="C17" s="50" t="s">
        <v>25</v>
      </c>
      <c r="D17" s="51"/>
      <c r="E17" s="52"/>
      <c r="F17" s="53"/>
      <c r="G17" s="54">
        <f>G15</f>
        <v>0</v>
      </c>
      <c r="H17" s="41"/>
      <c r="I17" s="55"/>
    </row>
    <row r="18" spans="1:110" ht="8.25" customHeight="1" x14ac:dyDescent="0.2">
      <c r="A18" s="30" t="str">
        <f>IF(ISBLANK(B18),"",COUNTA($B$15:B18))</f>
        <v/>
      </c>
      <c r="B18" s="43"/>
      <c r="C18" s="44"/>
      <c r="D18" s="45"/>
      <c r="E18" s="46"/>
      <c r="F18" s="39"/>
      <c r="G18" s="40"/>
      <c r="H18" s="41"/>
      <c r="I18" s="47"/>
    </row>
    <row r="19" spans="1:110" s="29" customFormat="1" ht="21" x14ac:dyDescent="0.25">
      <c r="A19" s="30" t="str">
        <f>IF(ISBLANK(B19),"",COUNTA($B$15:B19))</f>
        <v/>
      </c>
      <c r="B19" s="27"/>
      <c r="C19" s="31" t="s">
        <v>26</v>
      </c>
      <c r="D19" s="28"/>
      <c r="E19" s="56"/>
      <c r="F19" s="57"/>
      <c r="G19" s="57"/>
      <c r="H19" s="33"/>
      <c r="I19" s="34"/>
    </row>
    <row r="20" spans="1:110" x14ac:dyDescent="0.2">
      <c r="A20" s="35" t="str">
        <f>IF(ISBLANK(B20),"",COUNTA($B$15:B20))</f>
        <v/>
      </c>
      <c r="B20" s="96"/>
      <c r="C20" s="37"/>
      <c r="D20" s="38"/>
      <c r="E20" s="39"/>
      <c r="F20" s="39"/>
      <c r="G20" s="40"/>
      <c r="H20" s="41"/>
      <c r="I20" s="58"/>
    </row>
    <row r="21" spans="1:110" x14ac:dyDescent="0.2">
      <c r="A21" s="35" t="str">
        <f>IF(ISBLANK(B21),"",COUNTA($B$15:B21))</f>
        <v/>
      </c>
      <c r="B21" s="96"/>
      <c r="C21" s="37"/>
      <c r="D21" s="38"/>
      <c r="E21" s="39"/>
      <c r="F21" s="39"/>
      <c r="G21" s="40"/>
      <c r="H21" s="41"/>
      <c r="I21" s="58"/>
    </row>
    <row r="22" spans="1:110" x14ac:dyDescent="0.2">
      <c r="A22" s="48" t="str">
        <f>IF(ISBLANK(B22),"",COUNTA($B$15:B22))</f>
        <v/>
      </c>
      <c r="B22" s="49"/>
      <c r="C22" s="50" t="s">
        <v>28</v>
      </c>
      <c r="D22" s="51"/>
      <c r="E22" s="52"/>
      <c r="F22" s="53"/>
      <c r="G22" s="54">
        <f>SUM(G20:G21)</f>
        <v>0</v>
      </c>
      <c r="H22" s="41"/>
      <c r="I22" s="55"/>
    </row>
    <row r="23" spans="1:110" x14ac:dyDescent="0.2">
      <c r="A23" s="30" t="str">
        <f>IF(ISBLANK(B23),"",COUNTA($B$15:B23))</f>
        <v/>
      </c>
      <c r="B23" s="43"/>
      <c r="C23" s="44"/>
      <c r="D23" s="45"/>
      <c r="E23" s="46"/>
      <c r="F23" s="39"/>
      <c r="G23" s="40"/>
      <c r="H23" s="41"/>
      <c r="I23" s="47"/>
    </row>
    <row r="24" spans="1:110" x14ac:dyDescent="0.2">
      <c r="A24" s="30" t="str">
        <f>IF(ISBLANK(B24),"",COUNTA($B$15:B24))</f>
        <v/>
      </c>
      <c r="B24" s="59"/>
      <c r="C24" s="97" t="s">
        <v>29</v>
      </c>
      <c r="D24" s="60"/>
      <c r="E24" s="61"/>
      <c r="F24" s="62"/>
      <c r="G24" s="63"/>
      <c r="H24" s="41"/>
      <c r="I24" s="55"/>
    </row>
    <row r="25" spans="1:110" x14ac:dyDescent="0.2">
      <c r="A25" s="30"/>
      <c r="B25" s="59"/>
      <c r="C25" s="97"/>
      <c r="D25" s="60"/>
      <c r="E25" s="61"/>
      <c r="F25" s="62"/>
      <c r="G25" s="63"/>
      <c r="H25" s="41"/>
      <c r="I25" s="55"/>
    </row>
    <row r="26" spans="1:110" x14ac:dyDescent="0.2">
      <c r="A26" s="35" t="str">
        <f>IF(ISBLANK(B26),"",COUNTA($B$15:B28))</f>
        <v/>
      </c>
      <c r="B26" s="36"/>
      <c r="C26" s="37"/>
      <c r="D26" s="38"/>
      <c r="E26" s="39"/>
      <c r="F26" s="39"/>
      <c r="G26" s="40"/>
      <c r="H26" s="41"/>
      <c r="I26" s="42"/>
    </row>
    <row r="27" spans="1:110" x14ac:dyDescent="0.2">
      <c r="A27" s="48" t="str">
        <f>IF(ISBLANK(B27),"",COUNTA($B$15:B27))</f>
        <v/>
      </c>
      <c r="B27" s="64"/>
      <c r="C27" s="50" t="s">
        <v>30</v>
      </c>
      <c r="D27" s="51"/>
      <c r="E27" s="52"/>
      <c r="F27" s="53"/>
      <c r="G27" s="54">
        <f>SUM(G20:G21)</f>
        <v>0</v>
      </c>
      <c r="H27" s="41"/>
      <c r="I27" s="55"/>
    </row>
    <row r="28" spans="1:110" x14ac:dyDescent="0.2">
      <c r="A28" s="30" t="str">
        <f>IF(ISBLANK(B28),"",COUNTA($B$15:B28))</f>
        <v/>
      </c>
      <c r="B28" s="59"/>
      <c r="C28" s="31"/>
      <c r="D28" s="60"/>
      <c r="E28" s="61"/>
      <c r="F28" s="62"/>
      <c r="G28" s="63"/>
      <c r="H28" s="41"/>
      <c r="I28" s="65"/>
    </row>
    <row r="29" spans="1:110" x14ac:dyDescent="0.2">
      <c r="A29" s="48"/>
      <c r="B29" s="64"/>
      <c r="C29" s="50" t="s">
        <v>31</v>
      </c>
      <c r="D29" s="51"/>
      <c r="E29" s="52"/>
      <c r="F29" s="53"/>
      <c r="G29" s="54">
        <f>G27+G22+G17</f>
        <v>0</v>
      </c>
      <c r="H29" s="41"/>
      <c r="I29" s="55"/>
    </row>
    <row r="30" spans="1:110" s="29" customFormat="1" x14ac:dyDescent="0.2">
      <c r="A30" s="66"/>
      <c r="B30" s="59"/>
      <c r="C30" s="67" t="s">
        <v>32</v>
      </c>
      <c r="D30" s="68" t="s">
        <v>33</v>
      </c>
      <c r="E30" s="69"/>
      <c r="F30" s="70"/>
      <c r="G30" s="71">
        <f>G29*1.2</f>
        <v>0</v>
      </c>
      <c r="H30" s="72"/>
      <c r="I30" s="55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4">
        <f>SUM(A30:DC30)</f>
        <v>0</v>
      </c>
      <c r="DE30" s="73"/>
      <c r="DF30" s="73"/>
    </row>
    <row r="31" spans="1:110" x14ac:dyDescent="0.2">
      <c r="A31" s="12"/>
      <c r="B31" s="12"/>
      <c r="C31" s="12"/>
      <c r="D31" s="13"/>
      <c r="E31" s="14"/>
      <c r="F31" s="12"/>
      <c r="G31" s="75"/>
      <c r="H31" s="5"/>
    </row>
    <row r="32" spans="1:110" s="6" customFormat="1" x14ac:dyDescent="0.2">
      <c r="A32" s="2" t="s">
        <v>34</v>
      </c>
      <c r="B32" s="5"/>
      <c r="C32" s="76"/>
      <c r="D32" s="77"/>
      <c r="E32" s="78"/>
      <c r="F32" s="79"/>
      <c r="G32" s="11"/>
      <c r="H32" s="5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</row>
    <row r="33" spans="1:110" s="82" customFormat="1" ht="12" x14ac:dyDescent="0.2">
      <c r="A33" s="12"/>
      <c r="B33" s="80"/>
      <c r="C33" s="81" t="s">
        <v>35</v>
      </c>
      <c r="D33" s="128" t="s">
        <v>36</v>
      </c>
      <c r="E33" s="128"/>
      <c r="F33" s="129" t="s">
        <v>37</v>
      </c>
      <c r="G33" s="129"/>
      <c r="H33" s="5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</row>
    <row r="34" spans="1:110" s="6" customFormat="1" x14ac:dyDescent="0.2">
      <c r="A34" s="12"/>
      <c r="B34" s="80"/>
      <c r="C34" s="81"/>
      <c r="D34" s="84" t="s">
        <v>27</v>
      </c>
      <c r="E34" s="85"/>
      <c r="F34" s="3"/>
      <c r="G34" s="3"/>
      <c r="H34" s="5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</row>
    <row r="35" spans="1:110" s="6" customFormat="1" x14ac:dyDescent="0.2">
      <c r="A35" s="2" t="s">
        <v>38</v>
      </c>
      <c r="B35" s="86"/>
      <c r="C35" s="12"/>
      <c r="D35" s="5"/>
      <c r="E35" s="14"/>
      <c r="F35" s="12"/>
      <c r="G35" s="11"/>
      <c r="H35" s="5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</row>
    <row r="36" spans="1:110" s="6" customFormat="1" x14ac:dyDescent="0.2">
      <c r="A36" s="2" t="s">
        <v>39</v>
      </c>
      <c r="B36" s="5"/>
      <c r="C36" s="12"/>
      <c r="D36" s="87"/>
      <c r="E36" s="88"/>
      <c r="F36" s="12"/>
      <c r="G36" s="11"/>
      <c r="H36" s="5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</row>
    <row r="37" spans="1:110" s="89" customFormat="1" ht="12" x14ac:dyDescent="0.2">
      <c r="A37" s="79"/>
      <c r="B37" s="12"/>
      <c r="C37" s="81" t="s">
        <v>35</v>
      </c>
      <c r="D37" s="128" t="s">
        <v>36</v>
      </c>
      <c r="E37" s="128"/>
      <c r="F37" s="129" t="s">
        <v>37</v>
      </c>
      <c r="G37" s="129"/>
      <c r="H37" s="79"/>
      <c r="I37" s="82"/>
    </row>
    <row r="38" spans="1:110" s="6" customFormat="1" x14ac:dyDescent="0.2">
      <c r="A38" s="7"/>
      <c r="B38" s="7"/>
      <c r="C38" s="90"/>
      <c r="G38" s="91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</row>
    <row r="39" spans="1:110" s="6" customFormat="1" x14ac:dyDescent="0.2">
      <c r="A39" s="7"/>
      <c r="C39" s="7"/>
      <c r="G39" s="91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</row>
    <row r="40" spans="1:110" s="6" customFormat="1" x14ac:dyDescent="0.2">
      <c r="A40" s="7"/>
      <c r="B40" s="7"/>
      <c r="C40" s="7"/>
      <c r="G40" s="91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</row>
    <row r="41" spans="1:110" s="6" customFormat="1" x14ac:dyDescent="0.2">
      <c r="A41" s="7"/>
      <c r="B41" s="7"/>
      <c r="C41" s="7"/>
      <c r="D41" s="92"/>
      <c r="E41" s="93"/>
      <c r="F41" s="7"/>
      <c r="G41" s="91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</row>
    <row r="42" spans="1:110" s="6" customFormat="1" x14ac:dyDescent="0.2">
      <c r="A42" s="7"/>
      <c r="B42" s="7"/>
      <c r="C42" s="7"/>
      <c r="D42" s="92"/>
      <c r="E42" s="93"/>
      <c r="F42" s="7"/>
      <c r="G42" s="91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</row>
    <row r="43" spans="1:110" s="6" customFormat="1" x14ac:dyDescent="0.2">
      <c r="A43" s="7"/>
      <c r="B43" s="7"/>
      <c r="C43" s="7"/>
      <c r="D43" s="92"/>
      <c r="E43" s="93"/>
      <c r="F43" s="7"/>
      <c r="G43" s="91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</row>
    <row r="44" spans="1:110" s="6" customFormat="1" x14ac:dyDescent="0.2">
      <c r="A44" s="7"/>
      <c r="B44" s="7"/>
      <c r="C44" s="7"/>
      <c r="D44" s="92"/>
      <c r="E44" s="93"/>
      <c r="F44" s="7"/>
      <c r="G44" s="91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</row>
    <row r="45" spans="1:110" s="6" customFormat="1" x14ac:dyDescent="0.2">
      <c r="A45" s="7"/>
      <c r="B45" s="7"/>
      <c r="C45" s="7"/>
      <c r="D45" s="92"/>
      <c r="E45" s="93"/>
      <c r="F45" s="7"/>
      <c r="G45" s="91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</row>
    <row r="46" spans="1:110" s="6" customFormat="1" x14ac:dyDescent="0.2">
      <c r="A46" s="7"/>
      <c r="B46" s="7"/>
      <c r="C46" s="7"/>
      <c r="D46" s="92"/>
      <c r="E46" s="93"/>
      <c r="F46" s="7"/>
      <c r="G46" s="91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</row>
    <row r="47" spans="1:110" s="6" customFormat="1" x14ac:dyDescent="0.2">
      <c r="A47" s="7"/>
      <c r="B47" s="7"/>
      <c r="C47" s="7"/>
      <c r="D47" s="92"/>
      <c r="E47" s="93"/>
      <c r="F47" s="7"/>
      <c r="G47" s="91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</row>
    <row r="48" spans="1:110" s="6" customFormat="1" x14ac:dyDescent="0.2">
      <c r="A48" s="7"/>
      <c r="B48" s="7"/>
      <c r="C48" s="7"/>
      <c r="D48" s="92"/>
      <c r="E48" s="93"/>
      <c r="F48" s="7"/>
      <c r="G48" s="9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</row>
    <row r="49" spans="1:110" s="6" customFormat="1" x14ac:dyDescent="0.2">
      <c r="A49" s="7"/>
      <c r="B49" s="7"/>
      <c r="C49" s="7"/>
      <c r="D49" s="92"/>
      <c r="E49" s="93"/>
      <c r="F49" s="7"/>
      <c r="G49" s="9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</row>
    <row r="50" spans="1:110" s="6" customFormat="1" x14ac:dyDescent="0.2">
      <c r="A50" s="7"/>
      <c r="B50" s="7"/>
      <c r="C50" s="7"/>
      <c r="D50" s="92"/>
      <c r="E50" s="93"/>
      <c r="F50" s="7"/>
      <c r="G50" s="91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</row>
    <row r="51" spans="1:110" s="6" customFormat="1" x14ac:dyDescent="0.2">
      <c r="A51" s="7"/>
      <c r="B51" s="7"/>
      <c r="C51" s="7"/>
      <c r="D51" s="92"/>
      <c r="E51" s="93"/>
      <c r="F51" s="7"/>
      <c r="G51" s="91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</row>
    <row r="52" spans="1:110" s="6" customFormat="1" x14ac:dyDescent="0.2">
      <c r="A52" s="7"/>
      <c r="B52" s="7"/>
      <c r="C52" s="7"/>
      <c r="D52" s="92"/>
      <c r="E52" s="93"/>
      <c r="F52" s="7"/>
      <c r="G52" s="9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</row>
    <row r="53" spans="1:110" s="6" customFormat="1" x14ac:dyDescent="0.2">
      <c r="A53" s="7"/>
      <c r="B53" s="7"/>
      <c r="C53" s="7"/>
      <c r="D53" s="92"/>
      <c r="E53" s="93"/>
      <c r="F53" s="7"/>
      <c r="G53" s="91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</row>
    <row r="54" spans="1:110" s="6" customFormat="1" x14ac:dyDescent="0.2">
      <c r="A54" s="7"/>
      <c r="B54" s="7"/>
      <c r="C54" s="7"/>
      <c r="D54" s="92"/>
      <c r="E54" s="93"/>
      <c r="F54" s="7"/>
      <c r="G54" s="91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</row>
    <row r="55" spans="1:110" s="6" customFormat="1" x14ac:dyDescent="0.2">
      <c r="A55" s="7"/>
      <c r="B55" s="7"/>
      <c r="C55" s="7"/>
      <c r="D55" s="92"/>
      <c r="E55" s="93"/>
      <c r="F55" s="7"/>
      <c r="G55" s="91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</row>
    <row r="56" spans="1:110" s="6" customFormat="1" x14ac:dyDescent="0.2">
      <c r="A56" s="7"/>
      <c r="B56" s="7"/>
      <c r="C56" s="7"/>
      <c r="D56" s="92"/>
      <c r="E56" s="93"/>
      <c r="F56" s="7"/>
      <c r="G56" s="91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</row>
    <row r="57" spans="1:110" s="6" customFormat="1" x14ac:dyDescent="0.2">
      <c r="A57" s="7"/>
      <c r="B57" s="7"/>
      <c r="C57" s="7"/>
      <c r="D57" s="92"/>
      <c r="E57" s="93"/>
      <c r="F57" s="7"/>
      <c r="G57" s="91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</row>
    <row r="58" spans="1:110" s="6" customFormat="1" x14ac:dyDescent="0.2">
      <c r="A58" s="7"/>
      <c r="B58" s="7"/>
      <c r="C58" s="7"/>
      <c r="D58" s="92"/>
      <c r="E58" s="93"/>
      <c r="F58" s="7"/>
      <c r="G58" s="91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</row>
    <row r="59" spans="1:110" s="6" customFormat="1" x14ac:dyDescent="0.2">
      <c r="A59" s="7"/>
      <c r="B59" s="7"/>
      <c r="C59" s="7"/>
      <c r="D59" s="92"/>
      <c r="E59" s="93"/>
      <c r="F59" s="7"/>
      <c r="G59" s="91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</row>
    <row r="60" spans="1:110" s="6" customFormat="1" x14ac:dyDescent="0.2">
      <c r="A60" s="7"/>
      <c r="B60" s="7"/>
      <c r="C60" s="7"/>
      <c r="D60" s="92"/>
      <c r="E60" s="93"/>
      <c r="F60" s="7"/>
      <c r="G60" s="91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</row>
    <row r="61" spans="1:110" s="6" customFormat="1" x14ac:dyDescent="0.2">
      <c r="A61" s="7"/>
      <c r="B61" s="7"/>
      <c r="C61" s="7"/>
      <c r="D61" s="92"/>
      <c r="E61" s="93"/>
      <c r="F61" s="7"/>
      <c r="G61" s="91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</row>
    <row r="62" spans="1:110" s="6" customFormat="1" x14ac:dyDescent="0.2">
      <c r="A62" s="7"/>
      <c r="B62" s="7"/>
      <c r="C62" s="7"/>
      <c r="D62" s="92"/>
      <c r="E62" s="93"/>
      <c r="F62" s="7"/>
      <c r="G62" s="91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</row>
    <row r="63" spans="1:110" s="6" customFormat="1" x14ac:dyDescent="0.2">
      <c r="A63" s="7"/>
      <c r="B63" s="7"/>
      <c r="C63" s="7"/>
      <c r="D63" s="92"/>
      <c r="E63" s="93"/>
      <c r="F63" s="7"/>
      <c r="G63" s="91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</row>
    <row r="64" spans="1:110" s="6" customFormat="1" x14ac:dyDescent="0.2">
      <c r="A64" s="7"/>
      <c r="B64" s="7"/>
      <c r="C64" s="7"/>
      <c r="D64" s="92"/>
      <c r="E64" s="93"/>
      <c r="F64" s="7"/>
      <c r="G64" s="91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</row>
    <row r="65" spans="1:110" s="6" customFormat="1" x14ac:dyDescent="0.2">
      <c r="A65" s="7"/>
      <c r="B65" s="7"/>
      <c r="C65" s="7"/>
      <c r="D65" s="92"/>
      <c r="E65" s="93"/>
      <c r="F65" s="7"/>
      <c r="G65" s="91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</row>
    <row r="66" spans="1:110" s="6" customFormat="1" x14ac:dyDescent="0.2">
      <c r="A66" s="7"/>
      <c r="B66" s="7"/>
      <c r="C66" s="7"/>
      <c r="D66" s="92"/>
      <c r="E66" s="93"/>
      <c r="F66" s="7"/>
      <c r="G66" s="91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</row>
    <row r="67" spans="1:110" s="6" customFormat="1" x14ac:dyDescent="0.2">
      <c r="A67" s="7"/>
      <c r="B67" s="7"/>
      <c r="C67" s="7"/>
      <c r="D67" s="92"/>
      <c r="E67" s="93"/>
      <c r="F67" s="7"/>
      <c r="G67" s="91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</row>
    <row r="68" spans="1:110" s="6" customFormat="1" x14ac:dyDescent="0.2">
      <c r="A68" s="7"/>
      <c r="B68" s="7"/>
      <c r="C68" s="7"/>
      <c r="D68" s="92"/>
      <c r="E68" s="93"/>
      <c r="F68" s="7"/>
      <c r="G68" s="91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</row>
    <row r="69" spans="1:110" s="6" customFormat="1" x14ac:dyDescent="0.2">
      <c r="A69" s="7"/>
      <c r="B69" s="7"/>
      <c r="C69" s="7"/>
      <c r="D69" s="92"/>
      <c r="E69" s="93"/>
      <c r="F69" s="7"/>
      <c r="G69" s="91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</row>
    <row r="70" spans="1:110" s="6" customFormat="1" x14ac:dyDescent="0.2">
      <c r="A70" s="7"/>
      <c r="B70" s="7"/>
      <c r="C70" s="7"/>
      <c r="D70" s="92"/>
      <c r="E70" s="93"/>
      <c r="F70" s="7"/>
      <c r="G70" s="91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</row>
    <row r="71" spans="1:110" s="6" customFormat="1" x14ac:dyDescent="0.2">
      <c r="A71" s="7"/>
      <c r="B71" s="7"/>
      <c r="C71" s="7"/>
      <c r="D71" s="92"/>
      <c r="E71" s="93"/>
      <c r="F71" s="7"/>
      <c r="G71" s="91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</row>
    <row r="72" spans="1:110" s="6" customFormat="1" x14ac:dyDescent="0.2">
      <c r="A72" s="7"/>
      <c r="B72" s="7"/>
      <c r="C72" s="7"/>
      <c r="D72" s="92"/>
      <c r="E72" s="93"/>
      <c r="F72" s="7"/>
      <c r="G72" s="91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</row>
    <row r="73" spans="1:110" s="6" customFormat="1" x14ac:dyDescent="0.2">
      <c r="A73" s="7"/>
      <c r="B73" s="7"/>
      <c r="C73" s="7"/>
      <c r="D73" s="92"/>
      <c r="E73" s="93"/>
      <c r="F73" s="7"/>
      <c r="G73" s="91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</row>
    <row r="74" spans="1:110" s="6" customFormat="1" x14ac:dyDescent="0.2">
      <c r="A74" s="7"/>
      <c r="B74" s="7"/>
      <c r="C74" s="7"/>
      <c r="D74" s="92"/>
      <c r="E74" s="93"/>
      <c r="F74" s="7"/>
      <c r="G74" s="91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</row>
    <row r="75" spans="1:110" s="6" customFormat="1" x14ac:dyDescent="0.2">
      <c r="A75" s="7"/>
      <c r="B75" s="7"/>
      <c r="C75" s="7"/>
      <c r="D75" s="92"/>
      <c r="E75" s="93"/>
      <c r="F75" s="7"/>
      <c r="G75" s="91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</row>
    <row r="76" spans="1:110" s="6" customFormat="1" x14ac:dyDescent="0.2">
      <c r="A76" s="7"/>
      <c r="B76" s="7"/>
      <c r="C76" s="7"/>
      <c r="D76" s="92"/>
      <c r="E76" s="93"/>
      <c r="F76" s="7"/>
      <c r="G76" s="91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</row>
    <row r="77" spans="1:110" s="6" customFormat="1" x14ac:dyDescent="0.2">
      <c r="A77" s="7"/>
      <c r="B77" s="7"/>
      <c r="C77" s="7"/>
      <c r="D77" s="92"/>
      <c r="E77" s="93"/>
      <c r="F77" s="7"/>
      <c r="G77" s="91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</row>
    <row r="78" spans="1:110" s="6" customFormat="1" x14ac:dyDescent="0.2">
      <c r="A78" s="7"/>
      <c r="B78" s="7"/>
      <c r="C78" s="7"/>
      <c r="D78" s="92"/>
      <c r="E78" s="93"/>
      <c r="F78" s="7"/>
      <c r="G78" s="91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</row>
    <row r="79" spans="1:110" s="6" customFormat="1" x14ac:dyDescent="0.2">
      <c r="A79" s="7"/>
      <c r="B79" s="7"/>
      <c r="C79" s="7"/>
      <c r="D79" s="92"/>
      <c r="E79" s="93"/>
      <c r="F79" s="7"/>
      <c r="G79" s="91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</row>
    <row r="80" spans="1:110" s="6" customFormat="1" x14ac:dyDescent="0.2">
      <c r="A80" s="7"/>
      <c r="B80" s="7"/>
      <c r="C80" s="7"/>
      <c r="D80" s="92"/>
      <c r="E80" s="93"/>
      <c r="F80" s="7"/>
      <c r="G80" s="91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</row>
    <row r="81" spans="1:110" s="6" customFormat="1" x14ac:dyDescent="0.2">
      <c r="A81" s="7"/>
      <c r="B81" s="7"/>
      <c r="C81" s="7"/>
      <c r="D81" s="92"/>
      <c r="E81" s="93"/>
      <c r="F81" s="7"/>
      <c r="G81" s="91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</row>
    <row r="82" spans="1:110" s="6" customFormat="1" x14ac:dyDescent="0.2">
      <c r="A82" s="7"/>
      <c r="B82" s="7"/>
      <c r="C82" s="7"/>
      <c r="D82" s="92"/>
      <c r="E82" s="93"/>
      <c r="F82" s="7"/>
      <c r="G82" s="91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</row>
    <row r="83" spans="1:110" s="6" customFormat="1" x14ac:dyDescent="0.2">
      <c r="A83" s="7"/>
      <c r="B83" s="7"/>
      <c r="C83" s="7"/>
      <c r="D83" s="92"/>
      <c r="E83" s="93"/>
      <c r="F83" s="7"/>
      <c r="G83" s="91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</row>
    <row r="84" spans="1:110" s="6" customFormat="1" x14ac:dyDescent="0.2">
      <c r="A84" s="7"/>
      <c r="B84" s="7"/>
      <c r="C84" s="7"/>
      <c r="D84" s="92"/>
      <c r="E84" s="93"/>
      <c r="F84" s="7"/>
      <c r="G84" s="91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</row>
    <row r="85" spans="1:110" s="6" customFormat="1" x14ac:dyDescent="0.2">
      <c r="A85" s="7"/>
      <c r="B85" s="7"/>
      <c r="C85" s="7"/>
      <c r="D85" s="92"/>
      <c r="E85" s="93"/>
      <c r="F85" s="7"/>
      <c r="G85" s="91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</row>
    <row r="86" spans="1:110" s="6" customFormat="1" x14ac:dyDescent="0.2">
      <c r="A86" s="7"/>
      <c r="B86" s="7"/>
      <c r="C86" s="7"/>
      <c r="D86" s="92"/>
      <c r="E86" s="93"/>
      <c r="F86" s="7"/>
      <c r="G86" s="91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</row>
    <row r="87" spans="1:110" s="6" customFormat="1" x14ac:dyDescent="0.2">
      <c r="A87" s="7"/>
      <c r="B87" s="7"/>
      <c r="C87" s="7"/>
      <c r="D87" s="92"/>
      <c r="E87" s="93"/>
      <c r="F87" s="7"/>
      <c r="G87" s="91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</row>
    <row r="88" spans="1:110" s="6" customFormat="1" x14ac:dyDescent="0.2">
      <c r="A88" s="7"/>
      <c r="B88" s="7"/>
      <c r="C88" s="7"/>
      <c r="D88" s="92"/>
      <c r="E88" s="93"/>
      <c r="F88" s="7"/>
      <c r="G88" s="91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</row>
    <row r="89" spans="1:110" s="6" customFormat="1" x14ac:dyDescent="0.2">
      <c r="A89" s="7"/>
      <c r="B89" s="7"/>
      <c r="C89" s="7"/>
      <c r="D89" s="92"/>
      <c r="E89" s="93"/>
      <c r="F89" s="7"/>
      <c r="G89" s="91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</row>
    <row r="90" spans="1:110" s="6" customFormat="1" x14ac:dyDescent="0.2">
      <c r="A90" s="7"/>
      <c r="B90" s="7"/>
      <c r="C90" s="7"/>
      <c r="D90" s="92"/>
      <c r="E90" s="93"/>
      <c r="F90" s="7"/>
      <c r="G90" s="91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</row>
    <row r="91" spans="1:110" s="6" customFormat="1" x14ac:dyDescent="0.2">
      <c r="A91" s="7"/>
      <c r="B91" s="7"/>
      <c r="C91" s="7"/>
      <c r="D91" s="92"/>
      <c r="E91" s="93"/>
      <c r="F91" s="7"/>
      <c r="G91" s="91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</row>
    <row r="92" spans="1:110" s="6" customFormat="1" x14ac:dyDescent="0.2">
      <c r="A92" s="7"/>
      <c r="B92" s="7"/>
      <c r="C92" s="7"/>
      <c r="D92" s="92"/>
      <c r="E92" s="93"/>
      <c r="F92" s="7"/>
      <c r="G92" s="91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</row>
    <row r="93" spans="1:110" s="6" customFormat="1" x14ac:dyDescent="0.2">
      <c r="A93" s="7"/>
      <c r="B93" s="7"/>
      <c r="C93" s="7"/>
      <c r="D93" s="92"/>
      <c r="E93" s="93"/>
      <c r="F93" s="7"/>
      <c r="G93" s="91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</row>
    <row r="94" spans="1:110" s="6" customFormat="1" x14ac:dyDescent="0.2">
      <c r="A94" s="7"/>
      <c r="B94" s="7"/>
      <c r="C94" s="7"/>
      <c r="D94" s="92"/>
      <c r="E94" s="93"/>
      <c r="F94" s="7"/>
      <c r="G94" s="91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</row>
    <row r="95" spans="1:110" s="6" customFormat="1" x14ac:dyDescent="0.2">
      <c r="A95" s="7"/>
      <c r="B95" s="7"/>
      <c r="C95" s="7"/>
      <c r="D95" s="92"/>
      <c r="E95" s="93"/>
      <c r="F95" s="7"/>
      <c r="G95" s="91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</row>
    <row r="96" spans="1:110" s="6" customFormat="1" x14ac:dyDescent="0.2">
      <c r="A96" s="7"/>
      <c r="B96" s="7"/>
      <c r="C96" s="7"/>
      <c r="D96" s="92"/>
      <c r="E96" s="93"/>
      <c r="F96" s="7"/>
      <c r="G96" s="91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</row>
    <row r="97" spans="1:110" s="6" customFormat="1" x14ac:dyDescent="0.2">
      <c r="A97" s="7"/>
      <c r="B97" s="7"/>
      <c r="C97" s="7"/>
      <c r="D97" s="92"/>
      <c r="E97" s="93"/>
      <c r="F97" s="7"/>
      <c r="G97" s="91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</row>
    <row r="98" spans="1:110" s="6" customFormat="1" x14ac:dyDescent="0.2">
      <c r="A98" s="7"/>
      <c r="B98" s="7"/>
      <c r="C98" s="7"/>
      <c r="D98" s="92"/>
      <c r="E98" s="93"/>
      <c r="F98" s="7"/>
      <c r="G98" s="91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</row>
    <row r="99" spans="1:110" s="6" customFormat="1" x14ac:dyDescent="0.2">
      <c r="A99" s="7"/>
      <c r="B99" s="7"/>
      <c r="C99" s="7"/>
      <c r="D99" s="92"/>
      <c r="E99" s="93"/>
      <c r="F99" s="7"/>
      <c r="G99" s="91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</row>
    <row r="100" spans="1:110" s="6" customFormat="1" x14ac:dyDescent="0.2">
      <c r="A100" s="7"/>
      <c r="B100" s="7"/>
      <c r="C100" s="7"/>
      <c r="D100" s="92"/>
      <c r="E100" s="93"/>
      <c r="F100" s="7"/>
      <c r="G100" s="91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</row>
    <row r="101" spans="1:110" s="6" customFormat="1" x14ac:dyDescent="0.2">
      <c r="A101" s="7"/>
      <c r="B101" s="7"/>
      <c r="C101" s="7"/>
      <c r="D101" s="92"/>
      <c r="E101" s="93"/>
      <c r="F101" s="7"/>
      <c r="G101" s="91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</row>
    <row r="102" spans="1:110" s="6" customFormat="1" x14ac:dyDescent="0.2">
      <c r="A102" s="7"/>
      <c r="B102" s="7"/>
      <c r="C102" s="7"/>
      <c r="D102" s="92"/>
      <c r="E102" s="93"/>
      <c r="F102" s="7"/>
      <c r="G102" s="91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</row>
    <row r="103" spans="1:110" s="6" customFormat="1" x14ac:dyDescent="0.2">
      <c r="A103" s="7"/>
      <c r="B103" s="7"/>
      <c r="C103" s="7"/>
      <c r="D103" s="92"/>
      <c r="E103" s="93"/>
      <c r="F103" s="7"/>
      <c r="G103" s="91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</row>
    <row r="104" spans="1:110" s="6" customFormat="1" x14ac:dyDescent="0.2">
      <c r="A104" s="7"/>
      <c r="B104" s="7"/>
      <c r="C104" s="7"/>
      <c r="D104" s="92"/>
      <c r="E104" s="93"/>
      <c r="F104" s="7"/>
      <c r="G104" s="91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</row>
    <row r="105" spans="1:110" s="6" customFormat="1" x14ac:dyDescent="0.2">
      <c r="A105" s="7"/>
      <c r="B105" s="7"/>
      <c r="C105" s="7"/>
      <c r="D105" s="92"/>
      <c r="E105" s="93"/>
      <c r="F105" s="7"/>
      <c r="G105" s="91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</row>
    <row r="106" spans="1:110" s="6" customFormat="1" x14ac:dyDescent="0.2">
      <c r="A106" s="7"/>
      <c r="B106" s="7"/>
      <c r="C106" s="7"/>
      <c r="D106" s="92"/>
      <c r="E106" s="93"/>
      <c r="F106" s="7"/>
      <c r="G106" s="91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</row>
    <row r="107" spans="1:110" s="6" customFormat="1" x14ac:dyDescent="0.2">
      <c r="A107" s="7"/>
      <c r="B107" s="7"/>
      <c r="C107" s="7"/>
      <c r="D107" s="92"/>
      <c r="E107" s="93"/>
      <c r="F107" s="7"/>
      <c r="G107" s="91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</row>
    <row r="108" spans="1:110" s="6" customFormat="1" x14ac:dyDescent="0.2">
      <c r="A108" s="7"/>
      <c r="B108" s="7"/>
      <c r="C108" s="7"/>
      <c r="D108" s="92"/>
      <c r="E108" s="93"/>
      <c r="F108" s="7"/>
      <c r="G108" s="91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</row>
    <row r="109" spans="1:110" s="6" customFormat="1" x14ac:dyDescent="0.2">
      <c r="A109" s="7"/>
      <c r="B109" s="7"/>
      <c r="C109" s="7"/>
      <c r="D109" s="92"/>
      <c r="E109" s="93"/>
      <c r="F109" s="7"/>
      <c r="G109" s="91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</row>
    <row r="110" spans="1:110" s="6" customFormat="1" x14ac:dyDescent="0.2">
      <c r="A110" s="7"/>
      <c r="B110" s="7"/>
      <c r="C110" s="7"/>
      <c r="D110" s="92"/>
      <c r="E110" s="93"/>
      <c r="F110" s="7"/>
      <c r="G110" s="91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</row>
    <row r="111" spans="1:110" s="6" customFormat="1" x14ac:dyDescent="0.2">
      <c r="A111" s="7"/>
      <c r="B111" s="7"/>
      <c r="C111" s="7"/>
      <c r="D111" s="92"/>
      <c r="E111" s="93"/>
      <c r="F111" s="7"/>
      <c r="G111" s="91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</row>
    <row r="112" spans="1:110" s="6" customFormat="1" x14ac:dyDescent="0.2">
      <c r="A112" s="7"/>
      <c r="B112" s="7"/>
      <c r="C112" s="7"/>
      <c r="D112" s="92"/>
      <c r="E112" s="93"/>
      <c r="F112" s="7"/>
      <c r="G112" s="91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</row>
    <row r="113" spans="1:110" s="6" customFormat="1" x14ac:dyDescent="0.2">
      <c r="A113" s="7"/>
      <c r="B113" s="7"/>
      <c r="C113" s="7"/>
      <c r="D113" s="92"/>
      <c r="E113" s="93"/>
      <c r="F113" s="7"/>
      <c r="G113" s="91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</row>
    <row r="114" spans="1:110" s="6" customFormat="1" x14ac:dyDescent="0.2">
      <c r="A114" s="7"/>
      <c r="B114" s="7"/>
      <c r="C114" s="7"/>
      <c r="D114" s="92"/>
      <c r="E114" s="93"/>
      <c r="F114" s="7"/>
      <c r="G114" s="91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</row>
    <row r="115" spans="1:110" s="6" customFormat="1" x14ac:dyDescent="0.2">
      <c r="A115" s="7"/>
      <c r="B115" s="7"/>
      <c r="C115" s="7"/>
      <c r="D115" s="92"/>
      <c r="E115" s="93"/>
      <c r="F115" s="7"/>
      <c r="G115" s="91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</row>
    <row r="116" spans="1:110" s="6" customFormat="1" x14ac:dyDescent="0.2">
      <c r="A116" s="7"/>
      <c r="B116" s="7"/>
      <c r="C116" s="7"/>
      <c r="D116" s="92"/>
      <c r="E116" s="93"/>
      <c r="F116" s="7"/>
      <c r="G116" s="91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</row>
    <row r="117" spans="1:110" s="6" customFormat="1" x14ac:dyDescent="0.2">
      <c r="A117" s="7"/>
      <c r="B117" s="7"/>
      <c r="C117" s="7"/>
      <c r="D117" s="92"/>
      <c r="E117" s="93"/>
      <c r="F117" s="7"/>
      <c r="G117" s="91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</row>
    <row r="118" spans="1:110" s="6" customFormat="1" x14ac:dyDescent="0.2">
      <c r="A118" s="7"/>
      <c r="B118" s="7"/>
      <c r="C118" s="7"/>
      <c r="D118" s="92"/>
      <c r="E118" s="93"/>
      <c r="F118" s="7"/>
      <c r="G118" s="91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</row>
    <row r="119" spans="1:110" s="6" customFormat="1" x14ac:dyDescent="0.2">
      <c r="A119" s="7"/>
      <c r="B119" s="7"/>
      <c r="C119" s="7"/>
      <c r="D119" s="92"/>
      <c r="E119" s="93"/>
      <c r="F119" s="7"/>
      <c r="G119" s="91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</row>
    <row r="120" spans="1:110" s="6" customFormat="1" x14ac:dyDescent="0.2">
      <c r="A120" s="7"/>
      <c r="B120" s="7"/>
      <c r="C120" s="7"/>
      <c r="D120" s="92"/>
      <c r="E120" s="93"/>
      <c r="F120" s="7"/>
      <c r="G120" s="91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</row>
    <row r="121" spans="1:110" s="6" customFormat="1" x14ac:dyDescent="0.2">
      <c r="A121" s="7"/>
      <c r="B121" s="7"/>
      <c r="C121" s="7"/>
      <c r="D121" s="92"/>
      <c r="E121" s="93"/>
      <c r="F121" s="7"/>
      <c r="G121" s="91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</row>
    <row r="122" spans="1:110" s="6" customFormat="1" x14ac:dyDescent="0.2">
      <c r="A122" s="7"/>
      <c r="B122" s="7"/>
      <c r="C122" s="7"/>
      <c r="D122" s="92"/>
      <c r="E122" s="93"/>
      <c r="F122" s="7"/>
      <c r="G122" s="91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</row>
    <row r="123" spans="1:110" s="6" customFormat="1" x14ac:dyDescent="0.2">
      <c r="A123" s="7"/>
      <c r="B123" s="7"/>
      <c r="C123" s="7"/>
      <c r="D123" s="92"/>
      <c r="E123" s="93"/>
      <c r="F123" s="7"/>
      <c r="G123" s="91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</row>
    <row r="124" spans="1:110" s="6" customFormat="1" x14ac:dyDescent="0.2">
      <c r="A124" s="7"/>
      <c r="B124" s="7"/>
      <c r="C124" s="7"/>
      <c r="D124" s="92"/>
      <c r="E124" s="93"/>
      <c r="F124" s="7"/>
      <c r="G124" s="91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</row>
    <row r="125" spans="1:110" s="6" customFormat="1" x14ac:dyDescent="0.2">
      <c r="A125" s="7"/>
      <c r="B125" s="7"/>
      <c r="C125" s="7"/>
      <c r="D125" s="92"/>
      <c r="E125" s="93"/>
      <c r="F125" s="7"/>
      <c r="G125" s="91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</row>
    <row r="126" spans="1:110" s="6" customFormat="1" x14ac:dyDescent="0.2">
      <c r="A126" s="7"/>
      <c r="B126" s="7"/>
      <c r="C126" s="7"/>
      <c r="D126" s="92"/>
      <c r="E126" s="93"/>
      <c r="F126" s="7"/>
      <c r="G126" s="91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</row>
    <row r="127" spans="1:110" s="6" customFormat="1" x14ac:dyDescent="0.2">
      <c r="A127" s="7"/>
      <c r="B127" s="7"/>
      <c r="C127" s="7"/>
      <c r="D127" s="92"/>
      <c r="E127" s="93"/>
      <c r="F127" s="7"/>
      <c r="G127" s="91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</row>
    <row r="128" spans="1:110" s="6" customFormat="1" x14ac:dyDescent="0.2">
      <c r="A128" s="7"/>
      <c r="B128" s="7"/>
      <c r="C128" s="7"/>
      <c r="D128" s="92"/>
      <c r="E128" s="93"/>
      <c r="F128" s="7"/>
      <c r="G128" s="91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</row>
    <row r="129" spans="1:110" s="6" customFormat="1" x14ac:dyDescent="0.2">
      <c r="A129" s="7"/>
      <c r="B129" s="7"/>
      <c r="C129" s="7"/>
      <c r="D129" s="92"/>
      <c r="E129" s="93"/>
      <c r="F129" s="7"/>
      <c r="G129" s="91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</row>
    <row r="130" spans="1:110" s="6" customFormat="1" x14ac:dyDescent="0.2">
      <c r="A130" s="7"/>
      <c r="B130" s="7"/>
      <c r="C130" s="7"/>
      <c r="D130" s="92"/>
      <c r="E130" s="93"/>
      <c r="F130" s="7"/>
      <c r="G130" s="91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</row>
    <row r="131" spans="1:110" s="6" customFormat="1" x14ac:dyDescent="0.2">
      <c r="A131" s="7"/>
      <c r="B131" s="7"/>
      <c r="C131" s="7"/>
      <c r="D131" s="92"/>
      <c r="E131" s="93"/>
      <c r="F131" s="7"/>
      <c r="G131" s="91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</row>
    <row r="132" spans="1:110" s="6" customFormat="1" x14ac:dyDescent="0.2">
      <c r="A132" s="7"/>
      <c r="B132" s="7"/>
      <c r="C132" s="7"/>
      <c r="D132" s="92"/>
      <c r="E132" s="93"/>
      <c r="F132" s="7"/>
      <c r="G132" s="91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</row>
    <row r="133" spans="1:110" s="6" customFormat="1" x14ac:dyDescent="0.2">
      <c r="A133" s="7"/>
      <c r="B133" s="7"/>
      <c r="C133" s="7"/>
      <c r="D133" s="92"/>
      <c r="E133" s="93"/>
      <c r="F133" s="7"/>
      <c r="G133" s="91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</row>
    <row r="134" spans="1:110" s="6" customFormat="1" x14ac:dyDescent="0.2">
      <c r="A134" s="7"/>
      <c r="B134" s="7"/>
      <c r="C134" s="7"/>
      <c r="D134" s="92"/>
      <c r="E134" s="93"/>
      <c r="F134" s="7"/>
      <c r="G134" s="91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</row>
    <row r="135" spans="1:110" s="6" customFormat="1" x14ac:dyDescent="0.2">
      <c r="A135" s="7"/>
      <c r="B135" s="7"/>
      <c r="C135" s="7"/>
      <c r="D135" s="92"/>
      <c r="E135" s="93"/>
      <c r="F135" s="7"/>
      <c r="G135" s="91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</row>
    <row r="136" spans="1:110" s="6" customFormat="1" x14ac:dyDescent="0.2">
      <c r="A136" s="7"/>
      <c r="B136" s="7"/>
      <c r="C136" s="7"/>
      <c r="D136" s="92"/>
      <c r="E136" s="93"/>
      <c r="F136" s="7"/>
      <c r="G136" s="91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</row>
    <row r="137" spans="1:110" s="6" customFormat="1" x14ac:dyDescent="0.2">
      <c r="A137" s="7"/>
      <c r="B137" s="7"/>
      <c r="C137" s="7"/>
      <c r="D137" s="92"/>
      <c r="E137" s="93"/>
      <c r="F137" s="7"/>
      <c r="G137" s="91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</row>
    <row r="138" spans="1:110" s="6" customFormat="1" x14ac:dyDescent="0.2">
      <c r="A138" s="7"/>
      <c r="B138" s="7"/>
      <c r="C138" s="7"/>
      <c r="D138" s="92"/>
      <c r="E138" s="93"/>
      <c r="F138" s="7"/>
      <c r="G138" s="91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</row>
    <row r="139" spans="1:110" s="6" customFormat="1" x14ac:dyDescent="0.2">
      <c r="A139" s="7"/>
      <c r="B139" s="7"/>
      <c r="C139" s="7"/>
      <c r="D139" s="92"/>
      <c r="E139" s="93"/>
      <c r="F139" s="7"/>
      <c r="G139" s="91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</row>
    <row r="140" spans="1:110" s="6" customFormat="1" x14ac:dyDescent="0.2">
      <c r="A140" s="7"/>
      <c r="B140" s="7"/>
      <c r="C140" s="7"/>
      <c r="D140" s="92"/>
      <c r="E140" s="93"/>
      <c r="F140" s="7"/>
      <c r="G140" s="91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</row>
    <row r="141" spans="1:110" s="6" customFormat="1" x14ac:dyDescent="0.2">
      <c r="A141" s="7"/>
      <c r="B141" s="7"/>
      <c r="C141" s="7"/>
      <c r="D141" s="92"/>
      <c r="E141" s="93"/>
      <c r="F141" s="7"/>
      <c r="G141" s="91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</row>
    <row r="142" spans="1:110" s="6" customFormat="1" x14ac:dyDescent="0.2">
      <c r="A142" s="7"/>
      <c r="B142" s="7"/>
      <c r="C142" s="7"/>
      <c r="D142" s="92"/>
      <c r="E142" s="93"/>
      <c r="F142" s="7"/>
      <c r="G142" s="91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</row>
    <row r="143" spans="1:110" s="6" customFormat="1" x14ac:dyDescent="0.2">
      <c r="A143" s="7"/>
      <c r="B143" s="7"/>
      <c r="C143" s="7"/>
      <c r="D143" s="92"/>
      <c r="E143" s="93"/>
      <c r="F143" s="7"/>
      <c r="G143" s="91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</row>
    <row r="144" spans="1:110" s="6" customFormat="1" x14ac:dyDescent="0.2">
      <c r="A144" s="7"/>
      <c r="B144" s="7"/>
      <c r="C144" s="7"/>
      <c r="D144" s="92"/>
      <c r="E144" s="93"/>
      <c r="F144" s="7"/>
      <c r="G144" s="91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</row>
    <row r="145" spans="1:110" s="6" customFormat="1" x14ac:dyDescent="0.2">
      <c r="A145" s="7"/>
      <c r="B145" s="7"/>
      <c r="C145" s="7"/>
      <c r="D145" s="92"/>
      <c r="E145" s="93"/>
      <c r="F145" s="7"/>
      <c r="G145" s="91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</row>
    <row r="146" spans="1:110" s="6" customFormat="1" x14ac:dyDescent="0.2">
      <c r="A146" s="7"/>
      <c r="B146" s="7"/>
      <c r="C146" s="7"/>
      <c r="D146" s="92"/>
      <c r="E146" s="93"/>
      <c r="F146" s="7"/>
      <c r="G146" s="91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</row>
    <row r="147" spans="1:110" s="6" customFormat="1" x14ac:dyDescent="0.2">
      <c r="A147" s="7"/>
      <c r="B147" s="7"/>
      <c r="C147" s="7"/>
      <c r="D147" s="92"/>
      <c r="E147" s="93"/>
      <c r="F147" s="7"/>
      <c r="G147" s="91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</row>
    <row r="148" spans="1:110" s="6" customFormat="1" x14ac:dyDescent="0.2">
      <c r="A148" s="7"/>
      <c r="B148" s="7"/>
      <c r="C148" s="7"/>
      <c r="D148" s="92"/>
      <c r="E148" s="93"/>
      <c r="F148" s="7"/>
      <c r="G148" s="91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</row>
    <row r="149" spans="1:110" s="6" customFormat="1" x14ac:dyDescent="0.2">
      <c r="A149" s="7"/>
      <c r="B149" s="7"/>
      <c r="C149" s="7"/>
      <c r="D149" s="92"/>
      <c r="E149" s="93"/>
      <c r="F149" s="7"/>
      <c r="G149" s="91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</row>
    <row r="150" spans="1:110" s="6" customFormat="1" x14ac:dyDescent="0.2">
      <c r="A150" s="7"/>
      <c r="B150" s="7"/>
      <c r="C150" s="7"/>
      <c r="D150" s="92"/>
      <c r="E150" s="93"/>
      <c r="F150" s="7"/>
      <c r="G150" s="91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</row>
    <row r="151" spans="1:110" s="6" customFormat="1" x14ac:dyDescent="0.2">
      <c r="A151" s="7"/>
      <c r="B151" s="7"/>
      <c r="C151" s="7"/>
      <c r="D151" s="92"/>
      <c r="E151" s="93"/>
      <c r="F151" s="7"/>
      <c r="G151" s="91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</row>
    <row r="152" spans="1:110" s="6" customFormat="1" x14ac:dyDescent="0.2">
      <c r="A152" s="7"/>
      <c r="B152" s="7"/>
      <c r="C152" s="7"/>
      <c r="D152" s="92"/>
      <c r="E152" s="93"/>
      <c r="F152" s="7"/>
      <c r="G152" s="91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</row>
    <row r="153" spans="1:110" s="6" customFormat="1" x14ac:dyDescent="0.2">
      <c r="A153" s="7"/>
      <c r="B153" s="7"/>
      <c r="C153" s="7"/>
      <c r="D153" s="92"/>
      <c r="E153" s="93"/>
      <c r="F153" s="7"/>
      <c r="G153" s="91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</row>
    <row r="154" spans="1:110" s="6" customFormat="1" x14ac:dyDescent="0.2">
      <c r="A154" s="7"/>
      <c r="B154" s="7"/>
      <c r="C154" s="7"/>
      <c r="D154" s="92"/>
      <c r="E154" s="93"/>
      <c r="F154" s="7"/>
      <c r="G154" s="91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</row>
    <row r="155" spans="1:110" s="6" customFormat="1" x14ac:dyDescent="0.2">
      <c r="A155" s="7"/>
      <c r="B155" s="7"/>
      <c r="C155" s="7"/>
      <c r="D155" s="92"/>
      <c r="E155" s="93"/>
      <c r="F155" s="7"/>
      <c r="G155" s="91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</row>
    <row r="156" spans="1:110" s="6" customFormat="1" x14ac:dyDescent="0.2">
      <c r="A156" s="7"/>
      <c r="B156" s="7"/>
      <c r="C156" s="7"/>
      <c r="D156" s="92"/>
      <c r="E156" s="93"/>
      <c r="F156" s="7"/>
      <c r="G156" s="91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</row>
    <row r="157" spans="1:110" s="6" customFormat="1" x14ac:dyDescent="0.2">
      <c r="A157" s="7"/>
      <c r="B157" s="7"/>
      <c r="C157" s="7"/>
      <c r="D157" s="92"/>
      <c r="E157" s="93"/>
      <c r="F157" s="7"/>
      <c r="G157" s="91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</row>
    <row r="158" spans="1:110" s="6" customFormat="1" x14ac:dyDescent="0.2">
      <c r="A158" s="7"/>
      <c r="B158" s="7"/>
      <c r="C158" s="7"/>
      <c r="D158" s="92"/>
      <c r="E158" s="93"/>
      <c r="F158" s="7"/>
      <c r="G158" s="91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</row>
    <row r="159" spans="1:110" s="6" customFormat="1" x14ac:dyDescent="0.2">
      <c r="A159" s="7"/>
      <c r="B159" s="7"/>
      <c r="C159" s="7"/>
      <c r="D159" s="92"/>
      <c r="E159" s="93"/>
      <c r="F159" s="7"/>
      <c r="G159" s="91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</row>
    <row r="160" spans="1:110" s="6" customFormat="1" x14ac:dyDescent="0.2">
      <c r="A160" s="7"/>
      <c r="B160" s="7"/>
      <c r="C160" s="7"/>
      <c r="D160" s="92"/>
      <c r="E160" s="93"/>
      <c r="F160" s="7"/>
      <c r="G160" s="91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</row>
    <row r="161" spans="1:110" s="6" customFormat="1" x14ac:dyDescent="0.2">
      <c r="A161" s="7"/>
      <c r="B161" s="7"/>
      <c r="C161" s="7"/>
      <c r="D161" s="92"/>
      <c r="E161" s="93"/>
      <c r="F161" s="7"/>
      <c r="G161" s="91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</row>
    <row r="162" spans="1:110" s="6" customFormat="1" x14ac:dyDescent="0.2">
      <c r="A162" s="7"/>
      <c r="B162" s="7"/>
      <c r="C162" s="7"/>
      <c r="D162" s="92"/>
      <c r="E162" s="93"/>
      <c r="F162" s="7"/>
      <c r="G162" s="91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</row>
    <row r="163" spans="1:110" s="6" customFormat="1" x14ac:dyDescent="0.2">
      <c r="A163" s="7"/>
      <c r="B163" s="7"/>
      <c r="C163" s="7"/>
      <c r="D163" s="92"/>
      <c r="E163" s="93"/>
      <c r="F163" s="7"/>
      <c r="G163" s="91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</row>
    <row r="164" spans="1:110" s="6" customFormat="1" x14ac:dyDescent="0.2">
      <c r="A164" s="7"/>
      <c r="B164" s="7"/>
      <c r="C164" s="7"/>
      <c r="D164" s="92"/>
      <c r="E164" s="93"/>
      <c r="F164" s="7"/>
      <c r="G164" s="91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</row>
    <row r="165" spans="1:110" s="6" customFormat="1" x14ac:dyDescent="0.2">
      <c r="A165" s="7"/>
      <c r="B165" s="7"/>
      <c r="C165" s="7"/>
      <c r="D165" s="92"/>
      <c r="E165" s="93"/>
      <c r="F165" s="7"/>
      <c r="G165" s="91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</row>
    <row r="166" spans="1:110" s="6" customFormat="1" x14ac:dyDescent="0.2">
      <c r="A166" s="7"/>
      <c r="B166" s="7"/>
      <c r="C166" s="7"/>
      <c r="D166" s="92"/>
      <c r="E166" s="93"/>
      <c r="F166" s="7"/>
      <c r="G166" s="91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</row>
    <row r="167" spans="1:110" s="6" customFormat="1" x14ac:dyDescent="0.2">
      <c r="A167" s="7"/>
      <c r="B167" s="7"/>
      <c r="C167" s="7"/>
      <c r="D167" s="92"/>
      <c r="E167" s="93"/>
      <c r="F167" s="7"/>
      <c r="G167" s="91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</row>
    <row r="168" spans="1:110" s="6" customFormat="1" x14ac:dyDescent="0.2">
      <c r="A168" s="7"/>
      <c r="B168" s="7"/>
      <c r="C168" s="7"/>
      <c r="D168" s="92"/>
      <c r="E168" s="93"/>
      <c r="F168" s="7"/>
      <c r="G168" s="91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</row>
    <row r="169" spans="1:110" s="6" customFormat="1" x14ac:dyDescent="0.2">
      <c r="A169" s="7"/>
      <c r="B169" s="7"/>
      <c r="C169" s="7"/>
      <c r="D169" s="92"/>
      <c r="E169" s="93"/>
      <c r="F169" s="7"/>
      <c r="G169" s="91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</row>
    <row r="170" spans="1:110" s="6" customFormat="1" x14ac:dyDescent="0.2">
      <c r="A170" s="7"/>
      <c r="B170" s="7"/>
      <c r="C170" s="7"/>
      <c r="D170" s="92"/>
      <c r="E170" s="93"/>
      <c r="F170" s="7"/>
      <c r="G170" s="91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</row>
    <row r="171" spans="1:110" s="6" customFormat="1" x14ac:dyDescent="0.2">
      <c r="A171" s="7"/>
      <c r="B171" s="7"/>
      <c r="C171" s="7"/>
      <c r="D171" s="92"/>
      <c r="E171" s="93"/>
      <c r="F171" s="7"/>
      <c r="G171" s="91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</row>
    <row r="172" spans="1:110" s="6" customFormat="1" x14ac:dyDescent="0.2">
      <c r="A172" s="7"/>
      <c r="B172" s="7"/>
      <c r="C172" s="7"/>
      <c r="D172" s="92"/>
      <c r="E172" s="93"/>
      <c r="F172" s="7"/>
      <c r="G172" s="91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</row>
    <row r="173" spans="1:110" s="6" customFormat="1" x14ac:dyDescent="0.2">
      <c r="A173" s="7"/>
      <c r="B173" s="7"/>
      <c r="C173" s="7"/>
      <c r="D173" s="92"/>
      <c r="E173" s="93"/>
      <c r="F173" s="7"/>
      <c r="G173" s="91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</row>
    <row r="174" spans="1:110" s="6" customFormat="1" x14ac:dyDescent="0.2">
      <c r="A174" s="7"/>
      <c r="B174" s="7"/>
      <c r="C174" s="7"/>
      <c r="D174" s="92"/>
      <c r="E174" s="93"/>
      <c r="F174" s="7"/>
      <c r="G174" s="91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</row>
    <row r="175" spans="1:110" s="6" customFormat="1" x14ac:dyDescent="0.2">
      <c r="A175" s="7"/>
      <c r="B175" s="7"/>
      <c r="C175" s="7"/>
      <c r="D175" s="92"/>
      <c r="E175" s="93"/>
      <c r="F175" s="7"/>
      <c r="G175" s="91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</row>
    <row r="176" spans="1:110" s="6" customFormat="1" x14ac:dyDescent="0.2">
      <c r="A176" s="7"/>
      <c r="B176" s="7"/>
      <c r="C176" s="7"/>
      <c r="D176" s="92"/>
      <c r="E176" s="93"/>
      <c r="F176" s="7"/>
      <c r="G176" s="91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</row>
    <row r="177" spans="1:110" s="6" customFormat="1" x14ac:dyDescent="0.2">
      <c r="A177" s="7"/>
      <c r="B177" s="7"/>
      <c r="C177" s="7"/>
      <c r="D177" s="92"/>
      <c r="E177" s="93"/>
      <c r="F177" s="7"/>
      <c r="G177" s="91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</row>
    <row r="178" spans="1:110" s="6" customFormat="1" x14ac:dyDescent="0.2">
      <c r="A178" s="7"/>
      <c r="B178" s="7"/>
      <c r="C178" s="7"/>
      <c r="D178" s="92"/>
      <c r="E178" s="93"/>
      <c r="F178" s="7"/>
      <c r="G178" s="91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</row>
    <row r="179" spans="1:110" s="6" customFormat="1" x14ac:dyDescent="0.2">
      <c r="A179" s="7"/>
      <c r="B179" s="7"/>
      <c r="C179" s="7"/>
      <c r="D179" s="92"/>
      <c r="E179" s="93"/>
      <c r="F179" s="7"/>
      <c r="G179" s="91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</row>
    <row r="180" spans="1:110" s="6" customFormat="1" x14ac:dyDescent="0.2">
      <c r="A180" s="7"/>
      <c r="B180" s="7"/>
      <c r="C180" s="7"/>
      <c r="D180" s="92"/>
      <c r="E180" s="93"/>
      <c r="F180" s="7"/>
      <c r="G180" s="91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</row>
    <row r="181" spans="1:110" s="6" customFormat="1" x14ac:dyDescent="0.2">
      <c r="A181" s="7"/>
      <c r="B181" s="7"/>
      <c r="C181" s="7"/>
      <c r="D181" s="92"/>
      <c r="E181" s="93"/>
      <c r="F181" s="7"/>
      <c r="G181" s="91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</row>
    <row r="182" spans="1:110" s="6" customFormat="1" x14ac:dyDescent="0.2">
      <c r="A182" s="7"/>
      <c r="B182" s="7"/>
      <c r="C182" s="7"/>
      <c r="D182" s="92"/>
      <c r="E182" s="93"/>
      <c r="F182" s="7"/>
      <c r="G182" s="91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</row>
    <row r="183" spans="1:110" s="6" customFormat="1" x14ac:dyDescent="0.2">
      <c r="A183" s="7"/>
      <c r="B183" s="7"/>
      <c r="C183" s="7"/>
      <c r="D183" s="92"/>
      <c r="E183" s="93"/>
      <c r="F183" s="7"/>
      <c r="G183" s="91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</row>
    <row r="184" spans="1:110" s="6" customFormat="1" x14ac:dyDescent="0.2">
      <c r="A184" s="7"/>
      <c r="B184" s="7"/>
      <c r="C184" s="7"/>
      <c r="D184" s="92"/>
      <c r="E184" s="93"/>
      <c r="F184" s="7"/>
      <c r="G184" s="91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</row>
    <row r="185" spans="1:110" s="6" customFormat="1" x14ac:dyDescent="0.2">
      <c r="A185" s="7"/>
      <c r="B185" s="7"/>
      <c r="C185" s="7"/>
      <c r="D185" s="92"/>
      <c r="E185" s="93"/>
      <c r="F185" s="7"/>
      <c r="G185" s="91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</row>
    <row r="186" spans="1:110" s="6" customFormat="1" x14ac:dyDescent="0.2">
      <c r="A186" s="7"/>
      <c r="B186" s="7"/>
      <c r="C186" s="7"/>
      <c r="D186" s="92"/>
      <c r="E186" s="93"/>
      <c r="F186" s="7"/>
      <c r="G186" s="91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</row>
    <row r="187" spans="1:110" s="6" customFormat="1" x14ac:dyDescent="0.2">
      <c r="A187" s="7"/>
      <c r="B187" s="7"/>
      <c r="C187" s="7"/>
      <c r="D187" s="92"/>
      <c r="E187" s="93"/>
      <c r="F187" s="7"/>
      <c r="G187" s="91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</row>
    <row r="188" spans="1:110" s="6" customFormat="1" x14ac:dyDescent="0.2">
      <c r="A188" s="7"/>
      <c r="B188" s="7"/>
      <c r="C188" s="7"/>
      <c r="D188" s="92"/>
      <c r="E188" s="93"/>
      <c r="F188" s="7"/>
      <c r="G188" s="91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</row>
    <row r="189" spans="1:110" s="6" customFormat="1" x14ac:dyDescent="0.2">
      <c r="A189" s="7"/>
      <c r="B189" s="7"/>
      <c r="C189" s="7"/>
      <c r="D189" s="92"/>
      <c r="E189" s="93"/>
      <c r="F189" s="7"/>
      <c r="G189" s="91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</row>
    <row r="190" spans="1:110" s="6" customFormat="1" x14ac:dyDescent="0.2">
      <c r="A190" s="7"/>
      <c r="B190" s="7"/>
      <c r="C190" s="7"/>
      <c r="D190" s="92"/>
      <c r="E190" s="93"/>
      <c r="F190" s="7"/>
      <c r="G190" s="91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</row>
    <row r="191" spans="1:110" s="6" customFormat="1" x14ac:dyDescent="0.2">
      <c r="A191" s="7"/>
      <c r="B191" s="7"/>
      <c r="C191" s="7"/>
      <c r="D191" s="92"/>
      <c r="E191" s="93"/>
      <c r="F191" s="7"/>
      <c r="G191" s="91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</row>
    <row r="192" spans="1:110" s="6" customFormat="1" x14ac:dyDescent="0.2">
      <c r="A192" s="7"/>
      <c r="B192" s="7"/>
      <c r="C192" s="7"/>
      <c r="D192" s="92"/>
      <c r="E192" s="93"/>
      <c r="F192" s="7"/>
      <c r="G192" s="91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</row>
    <row r="193" spans="1:110" s="6" customFormat="1" x14ac:dyDescent="0.2">
      <c r="A193" s="7"/>
      <c r="B193" s="7"/>
      <c r="C193" s="7"/>
      <c r="D193" s="92"/>
      <c r="E193" s="93"/>
      <c r="F193" s="7"/>
      <c r="G193" s="91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</row>
    <row r="194" spans="1:110" s="6" customFormat="1" x14ac:dyDescent="0.2">
      <c r="A194" s="7"/>
      <c r="B194" s="7"/>
      <c r="C194" s="7"/>
      <c r="D194" s="92"/>
      <c r="E194" s="93"/>
      <c r="F194" s="7"/>
      <c r="G194" s="91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</row>
    <row r="195" spans="1:110" s="6" customFormat="1" x14ac:dyDescent="0.2">
      <c r="A195" s="7"/>
      <c r="B195" s="7"/>
      <c r="C195" s="7"/>
      <c r="D195" s="92"/>
      <c r="E195" s="93"/>
      <c r="F195" s="7"/>
      <c r="G195" s="91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</row>
    <row r="196" spans="1:110" s="6" customFormat="1" x14ac:dyDescent="0.2">
      <c r="A196" s="7"/>
      <c r="B196" s="7"/>
      <c r="C196" s="7"/>
      <c r="D196" s="92"/>
      <c r="E196" s="93"/>
      <c r="F196" s="7"/>
      <c r="G196" s="91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</row>
    <row r="197" spans="1:110" s="6" customFormat="1" x14ac:dyDescent="0.2">
      <c r="A197" s="7"/>
      <c r="B197" s="7"/>
      <c r="C197" s="7"/>
      <c r="D197" s="92"/>
      <c r="E197" s="93"/>
      <c r="F197" s="7"/>
      <c r="G197" s="91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</row>
    <row r="198" spans="1:110" s="6" customFormat="1" x14ac:dyDescent="0.2">
      <c r="A198" s="7"/>
      <c r="B198" s="7"/>
      <c r="C198" s="7"/>
      <c r="D198" s="92"/>
      <c r="E198" s="93"/>
      <c r="F198" s="7"/>
      <c r="G198" s="91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</row>
    <row r="199" spans="1:110" s="6" customFormat="1" x14ac:dyDescent="0.2">
      <c r="A199" s="7"/>
      <c r="B199" s="7"/>
      <c r="C199" s="7"/>
      <c r="D199" s="92"/>
      <c r="E199" s="93"/>
      <c r="F199" s="7"/>
      <c r="G199" s="91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</row>
    <row r="200" spans="1:110" s="6" customFormat="1" x14ac:dyDescent="0.2">
      <c r="A200" s="7"/>
      <c r="B200" s="7"/>
      <c r="C200" s="7"/>
      <c r="D200" s="92"/>
      <c r="E200" s="93"/>
      <c r="F200" s="7"/>
      <c r="G200" s="91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</row>
    <row r="201" spans="1:110" s="6" customFormat="1" x14ac:dyDescent="0.2">
      <c r="A201" s="7"/>
      <c r="B201" s="7"/>
      <c r="C201" s="7"/>
      <c r="D201" s="92"/>
      <c r="E201" s="93"/>
      <c r="F201" s="7"/>
      <c r="G201" s="91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</row>
    <row r="202" spans="1:110" s="6" customFormat="1" x14ac:dyDescent="0.2">
      <c r="A202" s="7"/>
      <c r="B202" s="7"/>
      <c r="C202" s="7"/>
      <c r="D202" s="92"/>
      <c r="E202" s="93"/>
      <c r="F202" s="7"/>
      <c r="G202" s="91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</row>
    <row r="203" spans="1:110" s="6" customFormat="1" x14ac:dyDescent="0.2">
      <c r="A203" s="7"/>
      <c r="B203" s="7"/>
      <c r="C203" s="7"/>
      <c r="D203" s="92"/>
      <c r="E203" s="93"/>
      <c r="F203" s="7"/>
      <c r="G203" s="91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</row>
    <row r="204" spans="1:110" s="6" customFormat="1" x14ac:dyDescent="0.2">
      <c r="A204" s="7"/>
      <c r="B204" s="7"/>
      <c r="C204" s="7"/>
      <c r="D204" s="92"/>
      <c r="E204" s="93"/>
      <c r="F204" s="7"/>
      <c r="G204" s="91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</row>
    <row r="205" spans="1:110" s="6" customFormat="1" x14ac:dyDescent="0.2">
      <c r="A205" s="7"/>
      <c r="B205" s="7"/>
      <c r="C205" s="7"/>
      <c r="D205" s="92"/>
      <c r="E205" s="93"/>
      <c r="F205" s="7"/>
      <c r="G205" s="91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</row>
    <row r="206" spans="1:110" s="6" customFormat="1" x14ac:dyDescent="0.2">
      <c r="A206" s="7"/>
      <c r="B206" s="7"/>
      <c r="C206" s="7"/>
      <c r="D206" s="92"/>
      <c r="E206" s="93"/>
      <c r="F206" s="7"/>
      <c r="G206" s="91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</row>
    <row r="207" spans="1:110" s="6" customFormat="1" x14ac:dyDescent="0.2">
      <c r="A207" s="7"/>
      <c r="B207" s="7"/>
      <c r="C207" s="7"/>
      <c r="D207" s="92"/>
      <c r="E207" s="93"/>
      <c r="F207" s="7"/>
      <c r="G207" s="91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</row>
    <row r="208" spans="1:110" s="6" customFormat="1" x14ac:dyDescent="0.2">
      <c r="A208" s="7"/>
      <c r="B208" s="7"/>
      <c r="C208" s="7"/>
      <c r="D208" s="92"/>
      <c r="E208" s="93"/>
      <c r="F208" s="7"/>
      <c r="G208" s="91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</row>
    <row r="209" spans="1:110" s="6" customFormat="1" x14ac:dyDescent="0.2">
      <c r="A209" s="7"/>
      <c r="B209" s="7"/>
      <c r="C209" s="7"/>
      <c r="D209" s="92"/>
      <c r="E209" s="93"/>
      <c r="F209" s="7"/>
      <c r="G209" s="91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</row>
    <row r="210" spans="1:110" s="6" customFormat="1" x14ac:dyDescent="0.2">
      <c r="A210" s="7"/>
      <c r="B210" s="7"/>
      <c r="C210" s="7"/>
      <c r="D210" s="92"/>
      <c r="E210" s="93"/>
      <c r="F210" s="7"/>
      <c r="G210" s="91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</row>
    <row r="211" spans="1:110" s="6" customFormat="1" x14ac:dyDescent="0.2">
      <c r="A211" s="7"/>
      <c r="B211" s="7"/>
      <c r="C211" s="7"/>
      <c r="D211" s="92"/>
      <c r="E211" s="93"/>
      <c r="F211" s="7"/>
      <c r="G211" s="91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</row>
    <row r="212" spans="1:110" s="6" customFormat="1" x14ac:dyDescent="0.2">
      <c r="A212" s="7"/>
      <c r="B212" s="7"/>
      <c r="C212" s="7"/>
      <c r="D212" s="92"/>
      <c r="E212" s="93"/>
      <c r="F212" s="7"/>
      <c r="G212" s="91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</row>
    <row r="213" spans="1:110" s="6" customFormat="1" x14ac:dyDescent="0.2">
      <c r="A213" s="7"/>
      <c r="B213" s="7"/>
      <c r="C213" s="7"/>
      <c r="D213" s="92"/>
      <c r="E213" s="93"/>
      <c r="F213" s="7"/>
      <c r="G213" s="91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</row>
    <row r="214" spans="1:110" s="6" customFormat="1" x14ac:dyDescent="0.2">
      <c r="A214" s="7"/>
      <c r="B214" s="7"/>
      <c r="C214" s="7"/>
      <c r="D214" s="92"/>
      <c r="E214" s="93"/>
      <c r="F214" s="7"/>
      <c r="G214" s="91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</row>
    <row r="215" spans="1:110" s="6" customFormat="1" x14ac:dyDescent="0.2">
      <c r="A215" s="7"/>
      <c r="B215" s="7"/>
      <c r="C215" s="7"/>
      <c r="D215" s="92"/>
      <c r="E215" s="93"/>
      <c r="F215" s="7"/>
      <c r="G215" s="91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</row>
    <row r="216" spans="1:110" s="6" customFormat="1" x14ac:dyDescent="0.2">
      <c r="A216" s="7"/>
      <c r="B216" s="7"/>
      <c r="C216" s="7"/>
      <c r="D216" s="92"/>
      <c r="E216" s="93"/>
      <c r="F216" s="7"/>
      <c r="G216" s="91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</row>
    <row r="217" spans="1:110" s="6" customFormat="1" x14ac:dyDescent="0.2">
      <c r="A217" s="7"/>
      <c r="B217" s="7"/>
      <c r="C217" s="7"/>
      <c r="D217" s="92"/>
      <c r="E217" s="93"/>
      <c r="F217" s="7"/>
      <c r="G217" s="91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</row>
    <row r="218" spans="1:110" s="6" customFormat="1" x14ac:dyDescent="0.2">
      <c r="A218" s="7"/>
      <c r="B218" s="7"/>
      <c r="C218" s="7"/>
      <c r="D218" s="92"/>
      <c r="E218" s="93"/>
      <c r="F218" s="7"/>
      <c r="G218" s="91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</row>
    <row r="219" spans="1:110" s="6" customFormat="1" x14ac:dyDescent="0.2">
      <c r="A219" s="7"/>
      <c r="B219" s="7"/>
      <c r="C219" s="7"/>
      <c r="D219" s="92"/>
      <c r="E219" s="93"/>
      <c r="F219" s="7"/>
      <c r="G219" s="91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</row>
    <row r="220" spans="1:110" s="6" customFormat="1" x14ac:dyDescent="0.2">
      <c r="A220" s="7"/>
      <c r="B220" s="7"/>
      <c r="C220" s="7"/>
      <c r="D220" s="92"/>
      <c r="E220" s="93"/>
      <c r="F220" s="7"/>
      <c r="G220" s="91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</row>
    <row r="221" spans="1:110" s="6" customFormat="1" x14ac:dyDescent="0.2">
      <c r="A221" s="7"/>
      <c r="B221" s="7"/>
      <c r="C221" s="7"/>
      <c r="D221" s="92"/>
      <c r="E221" s="93"/>
      <c r="F221" s="7"/>
      <c r="G221" s="91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</row>
    <row r="222" spans="1:110" s="6" customFormat="1" x14ac:dyDescent="0.2">
      <c r="A222" s="7"/>
      <c r="B222" s="7"/>
      <c r="C222" s="7"/>
      <c r="D222" s="92"/>
      <c r="E222" s="93"/>
      <c r="F222" s="7"/>
      <c r="G222" s="91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</row>
    <row r="223" spans="1:110" s="6" customFormat="1" x14ac:dyDescent="0.2">
      <c r="A223" s="7"/>
      <c r="B223" s="7"/>
      <c r="C223" s="7"/>
      <c r="D223" s="92"/>
      <c r="E223" s="93"/>
      <c r="F223" s="7"/>
      <c r="G223" s="91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</row>
    <row r="224" spans="1:110" s="6" customFormat="1" x14ac:dyDescent="0.2">
      <c r="A224" s="7"/>
      <c r="B224" s="7"/>
      <c r="C224" s="7"/>
      <c r="D224" s="92"/>
      <c r="E224" s="93"/>
      <c r="F224" s="7"/>
      <c r="G224" s="91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</row>
    <row r="225" spans="1:110" s="6" customFormat="1" x14ac:dyDescent="0.2">
      <c r="A225" s="7"/>
      <c r="B225" s="7"/>
      <c r="C225" s="7"/>
      <c r="D225" s="92"/>
      <c r="E225" s="93"/>
      <c r="F225" s="7"/>
      <c r="G225" s="91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</row>
    <row r="226" spans="1:110" s="6" customFormat="1" x14ac:dyDescent="0.2">
      <c r="A226" s="7"/>
      <c r="B226" s="7"/>
      <c r="C226" s="7"/>
      <c r="D226" s="92"/>
      <c r="E226" s="93"/>
      <c r="F226" s="7"/>
      <c r="G226" s="91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</row>
    <row r="227" spans="1:110" s="6" customFormat="1" x14ac:dyDescent="0.2">
      <c r="A227" s="7"/>
      <c r="B227" s="7"/>
      <c r="C227" s="7"/>
      <c r="D227" s="92"/>
      <c r="E227" s="93"/>
      <c r="F227" s="7"/>
      <c r="G227" s="91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</row>
    <row r="228" spans="1:110" s="6" customFormat="1" x14ac:dyDescent="0.2">
      <c r="A228" s="7"/>
      <c r="B228" s="7"/>
      <c r="C228" s="7"/>
      <c r="D228" s="92"/>
      <c r="E228" s="93"/>
      <c r="F228" s="7"/>
      <c r="G228" s="91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</row>
    <row r="229" spans="1:110" s="6" customFormat="1" x14ac:dyDescent="0.2">
      <c r="A229" s="7"/>
      <c r="B229" s="7"/>
      <c r="C229" s="7"/>
      <c r="D229" s="92"/>
      <c r="E229" s="93"/>
      <c r="F229" s="7"/>
      <c r="G229" s="91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</row>
    <row r="230" spans="1:110" s="6" customFormat="1" x14ac:dyDescent="0.2">
      <c r="A230" s="7"/>
      <c r="B230" s="7"/>
      <c r="C230" s="7"/>
      <c r="D230" s="92"/>
      <c r="E230" s="93"/>
      <c r="F230" s="7"/>
      <c r="G230" s="91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</row>
  </sheetData>
  <autoFilter ref="A13:H30"/>
  <mergeCells count="21">
    <mergeCell ref="C10:C12"/>
    <mergeCell ref="D10:D12"/>
    <mergeCell ref="E10:E12"/>
    <mergeCell ref="F10:F12"/>
    <mergeCell ref="G10:G12"/>
    <mergeCell ref="F1:I1"/>
    <mergeCell ref="D37:E37"/>
    <mergeCell ref="F37:G37"/>
    <mergeCell ref="H10:H12"/>
    <mergeCell ref="I10:I12"/>
    <mergeCell ref="A8:H8"/>
    <mergeCell ref="C2:E2"/>
    <mergeCell ref="A3:E3"/>
    <mergeCell ref="C4:E4"/>
    <mergeCell ref="A5:E5"/>
    <mergeCell ref="C6:H6"/>
    <mergeCell ref="A11:A12"/>
    <mergeCell ref="B11:B12"/>
    <mergeCell ref="D33:E33"/>
    <mergeCell ref="F33:G33"/>
    <mergeCell ref="A10:B10"/>
  </mergeCells>
  <conditionalFormatting sqref="E15:E16 E26">
    <cfRule type="cellIs" dxfId="6" priority="8" operator="lessThan">
      <formula>0</formula>
    </cfRule>
  </conditionalFormatting>
  <conditionalFormatting sqref="E18">
    <cfRule type="cellIs" dxfId="5" priority="2" operator="lessThan">
      <formula>0</formula>
    </cfRule>
  </conditionalFormatting>
  <conditionalFormatting sqref="F20:F21">
    <cfRule type="cellIs" dxfId="4" priority="4" stopIfTrue="1" operator="lessThan">
      <formula>0</formula>
    </cfRule>
  </conditionalFormatting>
  <conditionalFormatting sqref="E20:E21">
    <cfRule type="cellIs" dxfId="3" priority="6" operator="lessThan">
      <formula>0</formula>
    </cfRule>
  </conditionalFormatting>
  <conditionalFormatting sqref="E23">
    <cfRule type="cellIs" dxfId="2" priority="1" operator="lessThan">
      <formula>0</formula>
    </cfRule>
  </conditionalFormatting>
  <conditionalFormatting sqref="F15">
    <cfRule type="cellIs" dxfId="1" priority="9" stopIfTrue="1" operator="lessThan">
      <formula>0</formula>
    </cfRule>
  </conditionalFormatting>
  <conditionalFormatting sqref="F26">
    <cfRule type="cellIs" dxfId="0" priority="3" stopIfTrue="1" operator="lessThan">
      <formula>0</formula>
    </cfRule>
  </conditionalFormatting>
  <pageMargins left="0.39370078740157483" right="0.19685039370078741" top="0.19685039370078741" bottom="0.19685039370078741" header="0.15748031496062992" footer="0.31496062992125984"/>
  <pageSetup paperSize="9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Прил.№2</vt:lpstr>
      <vt:lpstr>Прил №1 </vt:lpstr>
      <vt:lpstr>'Прил №1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2025-07-23T08:40:39Z</dcterms:modified>
</cp:coreProperties>
</file>